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mroku\Downloads\"/>
    </mc:Choice>
  </mc:AlternateContent>
  <xr:revisionPtr revIDLastSave="0" documentId="13_ncr:1_{B14AB2F2-F045-40DD-A9FA-ECB944962F6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Wieś" sheetId="1" r:id="rId1"/>
    <sheet name="MiastoMiasteczk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2" l="1"/>
  <c r="I38" i="2"/>
  <c r="G38" i="2"/>
  <c r="C38" i="2"/>
  <c r="I37" i="2"/>
  <c r="G37" i="2"/>
  <c r="C37" i="2"/>
  <c r="I36" i="2"/>
  <c r="G36" i="2"/>
  <c r="C36" i="2"/>
  <c r="I35" i="2"/>
  <c r="G35" i="2"/>
  <c r="C35" i="2"/>
  <c r="I34" i="2"/>
  <c r="G34" i="2"/>
  <c r="C34" i="2"/>
  <c r="I33" i="2"/>
  <c r="G33" i="2"/>
  <c r="C33" i="2"/>
  <c r="I32" i="2"/>
  <c r="G32" i="2"/>
  <c r="C32" i="2"/>
  <c r="G31" i="2"/>
  <c r="I31" i="2" s="1"/>
  <c r="C31" i="2"/>
  <c r="G30" i="2"/>
  <c r="I30" i="2" s="1"/>
  <c r="C30" i="2"/>
  <c r="G29" i="2"/>
  <c r="I29" i="2" s="1"/>
  <c r="C29" i="2"/>
  <c r="I28" i="2"/>
  <c r="G28" i="2"/>
  <c r="C28" i="2"/>
  <c r="G27" i="2"/>
  <c r="I27" i="2" s="1"/>
  <c r="C27" i="2"/>
  <c r="I26" i="2"/>
  <c r="G26" i="2"/>
  <c r="C26" i="2"/>
  <c r="G25" i="2"/>
  <c r="I25" i="2" s="1"/>
  <c r="C25" i="2"/>
  <c r="G24" i="2"/>
  <c r="I24" i="2" s="1"/>
  <c r="C24" i="2"/>
  <c r="G23" i="2"/>
  <c r="I23" i="2" s="1"/>
  <c r="C23" i="2"/>
  <c r="G22" i="2"/>
  <c r="I22" i="2" s="1"/>
  <c r="C22" i="2"/>
  <c r="G20" i="2"/>
  <c r="C20" i="2"/>
  <c r="H20" i="2" s="1"/>
  <c r="H19" i="2"/>
  <c r="G19" i="2"/>
  <c r="C19" i="2"/>
  <c r="H18" i="2"/>
  <c r="G18" i="2"/>
  <c r="C18" i="2"/>
  <c r="G16" i="2"/>
  <c r="C16" i="2"/>
  <c r="H16" i="2" s="1"/>
  <c r="G15" i="2"/>
  <c r="C15" i="2"/>
  <c r="H15" i="2" s="1"/>
  <c r="G14" i="2"/>
  <c r="C14" i="2"/>
  <c r="H14" i="2" s="1"/>
  <c r="G12" i="2"/>
  <c r="C12" i="2"/>
  <c r="H12" i="2" s="1"/>
  <c r="G11" i="2"/>
  <c r="C11" i="2"/>
  <c r="H11" i="2" s="1"/>
  <c r="G10" i="2"/>
  <c r="C10" i="2"/>
  <c r="H10" i="2" s="1"/>
  <c r="H8" i="2"/>
  <c r="G8" i="2"/>
  <c r="C8" i="2"/>
  <c r="H7" i="2"/>
  <c r="G7" i="2"/>
  <c r="C7" i="2"/>
  <c r="G6" i="2"/>
  <c r="C6" i="2"/>
  <c r="H6" i="2" s="1"/>
  <c r="G5" i="2"/>
  <c r="C5" i="2"/>
  <c r="H5" i="2" s="1"/>
  <c r="G3" i="2"/>
  <c r="C3" i="2"/>
  <c r="H3" i="2" s="1"/>
  <c r="H2" i="2"/>
  <c r="G2" i="2"/>
  <c r="C2" i="2"/>
  <c r="F12" i="1"/>
  <c r="G11" i="1"/>
  <c r="C11" i="1"/>
  <c r="H11" i="1" s="1"/>
  <c r="H10" i="1"/>
  <c r="G10" i="1"/>
  <c r="C10" i="1"/>
  <c r="H9" i="1"/>
  <c r="G9" i="1"/>
  <c r="C9" i="1"/>
  <c r="G8" i="1"/>
  <c r="C8" i="1"/>
  <c r="H8" i="1" s="1"/>
  <c r="G7" i="1"/>
  <c r="C7" i="1"/>
  <c r="H7" i="1" s="1"/>
  <c r="G6" i="1"/>
  <c r="C6" i="1"/>
  <c r="H6" i="1" s="1"/>
  <c r="G5" i="1"/>
  <c r="C5" i="1"/>
  <c r="H5" i="1" s="1"/>
  <c r="G4" i="1"/>
  <c r="C4" i="1"/>
  <c r="H4" i="1" s="1"/>
  <c r="H3" i="1"/>
  <c r="G3" i="1"/>
  <c r="C3" i="1"/>
  <c r="H2" i="1"/>
  <c r="G2" i="1"/>
  <c r="G12" i="1" s="1"/>
  <c r="C2" i="1"/>
  <c r="G39" i="2" l="1"/>
  <c r="H39" i="2"/>
  <c r="I39" i="2"/>
  <c r="H12" i="1"/>
</calcChain>
</file>

<file path=xl/sharedStrings.xml><?xml version="1.0" encoding="utf-8"?>
<sst xmlns="http://schemas.openxmlformats.org/spreadsheetml/2006/main" count="113" uniqueCount="65">
  <si>
    <t>NIERUCHOMOŚCI</t>
  </si>
  <si>
    <t>CENA (฿)</t>
  </si>
  <si>
    <t>DOCHÓD (฿)</t>
  </si>
  <si>
    <t>UWAGI</t>
  </si>
  <si>
    <t>LICZBA</t>
  </si>
  <si>
    <t>KOSZT</t>
  </si>
  <si>
    <t>SUMA DOCHODU</t>
  </si>
  <si>
    <t>Wieś</t>
  </si>
  <si>
    <t>-</t>
  </si>
  <si>
    <t>pole uprawne</t>
  </si>
  <si>
    <t>max 4 na wieś</t>
  </si>
  <si>
    <t>sad / gaj oliwny</t>
  </si>
  <si>
    <t>max 2 na wieś</t>
  </si>
  <si>
    <t>winnica</t>
  </si>
  <si>
    <t>max 1 na wieś</t>
  </si>
  <si>
    <t>hodowla jedwabników</t>
  </si>
  <si>
    <t>rybacka chata</t>
  </si>
  <si>
    <t>max 5 na wieś</t>
  </si>
  <si>
    <t>stodoła</t>
  </si>
  <si>
    <t>pastwisko</t>
  </si>
  <si>
    <t>młyn</t>
  </si>
  <si>
    <t>studnia</t>
  </si>
  <si>
    <t>SUMA</t>
  </si>
  <si>
    <t>Miasto</t>
  </si>
  <si>
    <t>(+ max 10 wsi)</t>
  </si>
  <si>
    <t>Miasteczko</t>
  </si>
  <si>
    <t>(+ max 5 wsi)</t>
  </si>
  <si>
    <t>STRUKTURY PRZYNOSZĄCE ZYSK</t>
  </si>
  <si>
    <t>targ</t>
  </si>
  <si>
    <t>max 2 na miasto</t>
  </si>
  <si>
    <t>karczma</t>
  </si>
  <si>
    <t>max 1 na miasto</t>
  </si>
  <si>
    <t>magazyn</t>
  </si>
  <si>
    <t>port handlowy:</t>
  </si>
  <si>
    <t>mały</t>
  </si>
  <si>
    <t>średni</t>
  </si>
  <si>
    <t>duży</t>
  </si>
  <si>
    <t>dzielnica handlowa</t>
  </si>
  <si>
    <t>mała</t>
  </si>
  <si>
    <t>średnia</t>
  </si>
  <si>
    <t>duża</t>
  </si>
  <si>
    <t>zakład wydobywczy/produkcyjny</t>
  </si>
  <si>
    <t>BUDYNKI NIE PRZYNOSZĄCE ZYSKÓW</t>
  </si>
  <si>
    <t>KOSZT UTRZYMANIA</t>
  </si>
  <si>
    <t>willa</t>
  </si>
  <si>
    <t>min. 10%</t>
  </si>
  <si>
    <t>pałac</t>
  </si>
  <si>
    <t>mały zamek</t>
  </si>
  <si>
    <t>duży zamek</t>
  </si>
  <si>
    <t>forteca</t>
  </si>
  <si>
    <t>tzykanisterion</t>
  </si>
  <si>
    <t>Minimalny koszt utrzymania wynosi 10%</t>
  </si>
  <si>
    <t>przytułek</t>
  </si>
  <si>
    <t>szpital</t>
  </si>
  <si>
    <t>kaplica</t>
  </si>
  <si>
    <t>mała świątynia</t>
  </si>
  <si>
    <t>średnia świątynia</t>
  </si>
  <si>
    <t>duża świątynia</t>
  </si>
  <si>
    <t>klasztor/monaster</t>
  </si>
  <si>
    <t>opactwo/ławra</t>
  </si>
  <si>
    <t>mała akademia</t>
  </si>
  <si>
    <t>min. 1/3</t>
  </si>
  <si>
    <t>duża akademia</t>
  </si>
  <si>
    <t>uniwersytet</t>
  </si>
  <si>
    <t>max 5 na miasto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</si>
</sst>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sz val="10"/>
      <color rgb="FFFFFFFF"/>
      <name val="Arial"/>
    </font>
    <font>
      <b/>
      <sz val="12"/>
      <color theme="1"/>
      <name val="Arial"/>
    </font>
    <font>
      <b/>
      <sz val="8"/>
      <color rgb="FF1F1F1F"/>
      <name val="Arial"/>
    </font>
    <font>
      <b/>
      <sz val="10"/>
      <color rgb="FF1F1F1F"/>
      <name val="Arial"/>
    </font>
  </fonts>
  <fills count="4">
    <fill>
      <patternFill patternType="none"/>
    </fill>
    <fill>
      <patternFill patternType="gray125"/>
    </fill>
    <fill>
      <patternFill patternType="solid">
        <fgColor rgb="FF6AA84F"/>
        <bgColor rgb="FF6AA84F"/>
      </patternFill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6" xfId="0" applyFont="1" applyBorder="1"/>
    <xf numFmtId="0" fontId="1" fillId="0" borderId="6" xfId="0" applyFont="1" applyBorder="1"/>
    <xf numFmtId="0" fontId="2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3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2" fillId="0" borderId="10" xfId="0" applyFont="1" applyBorder="1"/>
    <xf numFmtId="0" fontId="1" fillId="0" borderId="11" xfId="0" applyFont="1" applyBorder="1"/>
    <xf numFmtId="0" fontId="1" fillId="2" borderId="0" xfId="0" applyFont="1" applyFill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5" xfId="0" applyFont="1" applyFill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0" xfId="0" applyFont="1" applyBorder="1"/>
    <xf numFmtId="0" fontId="1" fillId="0" borderId="14" xfId="0" applyFont="1" applyBorder="1" applyAlignment="1">
      <alignment horizontal="center"/>
    </xf>
    <xf numFmtId="0" fontId="1" fillId="0" borderId="0" xfId="0" applyFont="1"/>
    <xf numFmtId="0" fontId="1" fillId="2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17" xfId="0" applyFont="1" applyBorder="1" applyAlignment="1">
      <alignment horizontal="center" vertical="center"/>
    </xf>
    <xf numFmtId="0" fontId="5" fillId="0" borderId="0" xfId="0" applyFont="1"/>
    <xf numFmtId="0" fontId="1" fillId="0" borderId="18" xfId="0" applyFont="1" applyBorder="1" applyAlignment="1">
      <alignment horizontal="left"/>
    </xf>
    <xf numFmtId="0" fontId="4" fillId="0" borderId="19" xfId="0" applyFont="1" applyBorder="1" applyAlignment="1">
      <alignment horizontal="center" vertical="center"/>
    </xf>
    <xf numFmtId="0" fontId="1" fillId="0" borderId="6" xfId="0" applyFont="1" applyBorder="1" applyAlignment="1">
      <alignment horizontal="left"/>
    </xf>
    <xf numFmtId="0" fontId="6" fillId="0" borderId="20" xfId="0" applyFont="1" applyBorder="1" applyAlignment="1">
      <alignment horizontal="center" vertical="center" textRotation="90"/>
    </xf>
    <xf numFmtId="0" fontId="8" fillId="3" borderId="17" xfId="0" applyFont="1" applyFill="1" applyBorder="1" applyAlignment="1">
      <alignment horizontal="center"/>
    </xf>
    <xf numFmtId="1" fontId="1" fillId="0" borderId="5" xfId="0" applyNumberFormat="1" applyFont="1" applyBorder="1"/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1" fillId="0" borderId="22" xfId="0" applyFont="1" applyBorder="1"/>
    <xf numFmtId="0" fontId="1" fillId="0" borderId="23" xfId="0" applyFont="1" applyBorder="1"/>
    <xf numFmtId="0" fontId="2" fillId="2" borderId="9" xfId="0" applyFont="1" applyFill="1" applyBorder="1" applyAlignment="1">
      <alignment horizontal="center"/>
    </xf>
    <xf numFmtId="0" fontId="0" fillId="0" borderId="0" xfId="0"/>
    <xf numFmtId="0" fontId="3" fillId="0" borderId="12" xfId="0" applyFont="1" applyBorder="1"/>
    <xf numFmtId="0" fontId="2" fillId="2" borderId="0" xfId="0" applyFont="1" applyFill="1" applyAlignment="1">
      <alignment horizontal="center"/>
    </xf>
    <xf numFmtId="0" fontId="7" fillId="3" borderId="17" xfId="0" applyFont="1" applyFill="1" applyBorder="1" applyAlignment="1">
      <alignment horizontal="center" textRotation="65"/>
    </xf>
    <xf numFmtId="0" fontId="3" fillId="0" borderId="21" xfId="0" applyFont="1" applyBorder="1"/>
    <xf numFmtId="0" fontId="3" fillId="0" borderId="22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000"/>
  <sheetViews>
    <sheetView workbookViewId="0"/>
  </sheetViews>
  <sheetFormatPr defaultColWidth="12.6640625" defaultRowHeight="15" customHeight="1" x14ac:dyDescent="0.25"/>
  <cols>
    <col min="1" max="1" width="15" customWidth="1"/>
    <col min="2" max="3" width="12.6640625" customWidth="1"/>
    <col min="4" max="4" width="14.6640625" customWidth="1"/>
    <col min="5" max="6" width="12.6640625" customWidth="1"/>
    <col min="8" max="8" width="15.33203125" customWidth="1"/>
  </cols>
  <sheetData>
    <row r="1" spans="1:8" ht="15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F1" s="3" t="s">
        <v>4</v>
      </c>
      <c r="G1" s="4" t="s">
        <v>5</v>
      </c>
      <c r="H1" s="5" t="s">
        <v>6</v>
      </c>
    </row>
    <row r="2" spans="1:8" ht="15.75" customHeight="1" x14ac:dyDescent="0.25">
      <c r="A2" s="6" t="s">
        <v>7</v>
      </c>
      <c r="B2" s="7">
        <v>400</v>
      </c>
      <c r="C2" s="7">
        <f t="shared" ref="C2:C11" si="0">B2*0.1</f>
        <v>40</v>
      </c>
      <c r="D2" s="8" t="s">
        <v>8</v>
      </c>
      <c r="F2" s="7">
        <v>1</v>
      </c>
      <c r="G2" s="9">
        <f t="shared" ref="G2:G11" si="1">B2*F2</f>
        <v>400</v>
      </c>
      <c r="H2" s="5">
        <f t="shared" ref="H2:H11" si="2">C2*F2</f>
        <v>40</v>
      </c>
    </row>
    <row r="3" spans="1:8" ht="15.75" customHeight="1" x14ac:dyDescent="0.25">
      <c r="A3" s="3" t="s">
        <v>9</v>
      </c>
      <c r="B3" s="3">
        <v>50</v>
      </c>
      <c r="C3" s="3">
        <f t="shared" si="0"/>
        <v>5</v>
      </c>
      <c r="D3" s="10" t="s">
        <v>10</v>
      </c>
      <c r="F3" s="3">
        <v>4</v>
      </c>
      <c r="G3" s="9">
        <f t="shared" si="1"/>
        <v>200</v>
      </c>
      <c r="H3" s="5">
        <f t="shared" si="2"/>
        <v>20</v>
      </c>
    </row>
    <row r="4" spans="1:8" ht="15.75" customHeight="1" x14ac:dyDescent="0.25">
      <c r="A4" s="3" t="s">
        <v>11</v>
      </c>
      <c r="B4" s="3">
        <v>100</v>
      </c>
      <c r="C4" s="3">
        <f t="shared" si="0"/>
        <v>10</v>
      </c>
      <c r="D4" s="10" t="s">
        <v>12</v>
      </c>
      <c r="F4" s="3">
        <v>2</v>
      </c>
      <c r="G4" s="9">
        <f t="shared" si="1"/>
        <v>200</v>
      </c>
      <c r="H4" s="5">
        <f t="shared" si="2"/>
        <v>20</v>
      </c>
    </row>
    <row r="5" spans="1:8" ht="15.75" customHeight="1" x14ac:dyDescent="0.25">
      <c r="A5" s="3" t="s">
        <v>13</v>
      </c>
      <c r="B5" s="3">
        <v>200</v>
      </c>
      <c r="C5" s="3">
        <f t="shared" si="0"/>
        <v>20</v>
      </c>
      <c r="D5" s="10" t="s">
        <v>14</v>
      </c>
      <c r="F5" s="3">
        <v>1</v>
      </c>
      <c r="G5" s="9">
        <f t="shared" si="1"/>
        <v>200</v>
      </c>
      <c r="H5" s="5">
        <f t="shared" si="2"/>
        <v>20</v>
      </c>
    </row>
    <row r="6" spans="1:8" ht="15.75" customHeight="1" x14ac:dyDescent="0.25">
      <c r="A6" s="3" t="s">
        <v>15</v>
      </c>
      <c r="B6" s="3">
        <v>700</v>
      </c>
      <c r="C6" s="3">
        <f t="shared" si="0"/>
        <v>70</v>
      </c>
      <c r="D6" s="10" t="s">
        <v>14</v>
      </c>
      <c r="F6" s="3">
        <v>1</v>
      </c>
      <c r="G6" s="9">
        <f t="shared" si="1"/>
        <v>700</v>
      </c>
      <c r="H6" s="5">
        <f t="shared" si="2"/>
        <v>70</v>
      </c>
    </row>
    <row r="7" spans="1:8" ht="15.75" customHeight="1" x14ac:dyDescent="0.25">
      <c r="A7" s="3" t="s">
        <v>16</v>
      </c>
      <c r="B7" s="3">
        <v>100</v>
      </c>
      <c r="C7" s="3">
        <f t="shared" si="0"/>
        <v>10</v>
      </c>
      <c r="D7" s="10" t="s">
        <v>17</v>
      </c>
      <c r="F7" s="3">
        <v>5</v>
      </c>
      <c r="G7" s="9">
        <f t="shared" si="1"/>
        <v>500</v>
      </c>
      <c r="H7" s="5">
        <f t="shared" si="2"/>
        <v>50</v>
      </c>
    </row>
    <row r="8" spans="1:8" ht="15.75" customHeight="1" x14ac:dyDescent="0.25">
      <c r="A8" s="3" t="s">
        <v>18</v>
      </c>
      <c r="B8" s="3">
        <v>250</v>
      </c>
      <c r="C8" s="3">
        <f t="shared" si="0"/>
        <v>25</v>
      </c>
      <c r="D8" s="10" t="s">
        <v>14</v>
      </c>
      <c r="F8" s="3">
        <v>1</v>
      </c>
      <c r="G8" s="9">
        <f t="shared" si="1"/>
        <v>250</v>
      </c>
      <c r="H8" s="5">
        <f t="shared" si="2"/>
        <v>25</v>
      </c>
    </row>
    <row r="9" spans="1:8" ht="15.75" customHeight="1" x14ac:dyDescent="0.25">
      <c r="A9" s="3" t="s">
        <v>19</v>
      </c>
      <c r="B9" s="3">
        <v>100</v>
      </c>
      <c r="C9" s="3">
        <f t="shared" si="0"/>
        <v>10</v>
      </c>
      <c r="D9" s="10" t="s">
        <v>12</v>
      </c>
      <c r="F9" s="3">
        <v>2</v>
      </c>
      <c r="G9" s="9">
        <f t="shared" si="1"/>
        <v>200</v>
      </c>
      <c r="H9" s="5">
        <f t="shared" si="2"/>
        <v>20</v>
      </c>
    </row>
    <row r="10" spans="1:8" ht="15.75" customHeight="1" x14ac:dyDescent="0.25">
      <c r="A10" s="3" t="s">
        <v>20</v>
      </c>
      <c r="B10" s="3">
        <v>150</v>
      </c>
      <c r="C10" s="3">
        <f t="shared" si="0"/>
        <v>15</v>
      </c>
      <c r="D10" s="10" t="s">
        <v>14</v>
      </c>
      <c r="F10" s="3">
        <v>1</v>
      </c>
      <c r="G10" s="9">
        <f t="shared" si="1"/>
        <v>150</v>
      </c>
      <c r="H10" s="5">
        <f t="shared" si="2"/>
        <v>15</v>
      </c>
    </row>
    <row r="11" spans="1:8" ht="15.75" customHeight="1" x14ac:dyDescent="0.25">
      <c r="A11" s="3" t="s">
        <v>21</v>
      </c>
      <c r="B11" s="3">
        <v>50</v>
      </c>
      <c r="C11" s="3">
        <f t="shared" si="0"/>
        <v>5</v>
      </c>
      <c r="D11" s="10" t="s">
        <v>10</v>
      </c>
      <c r="F11" s="11">
        <v>4</v>
      </c>
      <c r="G11" s="12">
        <f t="shared" si="1"/>
        <v>200</v>
      </c>
      <c r="H11" s="5">
        <f t="shared" si="2"/>
        <v>20</v>
      </c>
    </row>
    <row r="12" spans="1:8" ht="15.75" customHeight="1" x14ac:dyDescent="0.25">
      <c r="E12" s="5" t="s">
        <v>22</v>
      </c>
      <c r="F12" s="5">
        <f t="shared" ref="F12:H12" si="3">SUM(F2:F11)</f>
        <v>22</v>
      </c>
      <c r="G12" s="5">
        <f t="shared" si="3"/>
        <v>3000</v>
      </c>
      <c r="H12" s="5">
        <f t="shared" si="3"/>
        <v>300</v>
      </c>
    </row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1000"/>
  <sheetViews>
    <sheetView tabSelected="1" workbookViewId="0">
      <selection activeCell="F19" sqref="F19"/>
    </sheetView>
  </sheetViews>
  <sheetFormatPr defaultColWidth="12.6640625" defaultRowHeight="15" customHeight="1" x14ac:dyDescent="0.25"/>
  <cols>
    <col min="1" max="1" width="24.77734375" customWidth="1"/>
    <col min="2" max="3" width="12.6640625" customWidth="1"/>
    <col min="4" max="4" width="14.6640625" customWidth="1"/>
    <col min="5" max="6" width="12.6640625" customWidth="1"/>
    <col min="8" max="8" width="15.33203125" customWidth="1"/>
    <col min="9" max="9" width="17.33203125" customWidth="1"/>
  </cols>
  <sheetData>
    <row r="1" spans="1:8" ht="15.75" customHeight="1" x14ac:dyDescent="0.25">
      <c r="A1" s="11" t="s">
        <v>0</v>
      </c>
      <c r="B1" s="1" t="s">
        <v>1</v>
      </c>
      <c r="C1" s="1" t="s">
        <v>2</v>
      </c>
      <c r="D1" s="2" t="s">
        <v>3</v>
      </c>
      <c r="F1" s="3" t="s">
        <v>4</v>
      </c>
      <c r="G1" s="4" t="s">
        <v>5</v>
      </c>
      <c r="H1" s="5" t="s">
        <v>6</v>
      </c>
    </row>
    <row r="2" spans="1:8" ht="15.75" customHeight="1" x14ac:dyDescent="0.25">
      <c r="A2" s="13" t="s">
        <v>23</v>
      </c>
      <c r="B2" s="14">
        <v>6000</v>
      </c>
      <c r="C2" s="7">
        <f t="shared" ref="C2:C3" si="0">B2*0.1</f>
        <v>600</v>
      </c>
      <c r="D2" s="8" t="s">
        <v>24</v>
      </c>
      <c r="F2" s="7">
        <v>1</v>
      </c>
      <c r="G2" s="9">
        <f t="shared" ref="G2:G3" si="1">B2*F2</f>
        <v>6000</v>
      </c>
      <c r="H2" s="5">
        <f t="shared" ref="H2:H3" si="2">C2*F2</f>
        <v>600</v>
      </c>
    </row>
    <row r="3" spans="1:8" ht="15.75" customHeight="1" x14ac:dyDescent="0.25">
      <c r="A3" s="13" t="s">
        <v>25</v>
      </c>
      <c r="B3" s="14">
        <v>3000</v>
      </c>
      <c r="C3" s="7">
        <f t="shared" si="0"/>
        <v>300</v>
      </c>
      <c r="D3" s="8" t="s">
        <v>26</v>
      </c>
      <c r="F3" s="7">
        <v>1</v>
      </c>
      <c r="G3" s="9">
        <f t="shared" si="1"/>
        <v>3000</v>
      </c>
      <c r="H3" s="5">
        <f t="shared" si="2"/>
        <v>300</v>
      </c>
    </row>
    <row r="4" spans="1:8" ht="15.75" customHeight="1" x14ac:dyDescent="0.25">
      <c r="A4" s="42" t="s">
        <v>27</v>
      </c>
      <c r="B4" s="43"/>
      <c r="C4" s="43"/>
      <c r="D4" s="44"/>
      <c r="E4" s="15"/>
      <c r="F4" s="16"/>
      <c r="G4" s="17"/>
      <c r="H4" s="18"/>
    </row>
    <row r="5" spans="1:8" ht="15.75" customHeight="1" x14ac:dyDescent="0.25">
      <c r="A5" s="19" t="s">
        <v>28</v>
      </c>
      <c r="B5" s="20">
        <v>300</v>
      </c>
      <c r="C5" s="3">
        <f t="shared" ref="C5:C8" si="3">B5*0.1</f>
        <v>30</v>
      </c>
      <c r="D5" s="10" t="s">
        <v>29</v>
      </c>
      <c r="F5" s="3">
        <v>2</v>
      </c>
      <c r="G5" s="9">
        <f t="shared" ref="G5:G8" si="4">B5*F5</f>
        <v>600</v>
      </c>
      <c r="H5" s="5">
        <f t="shared" ref="H5:H8" si="5">C5*F5</f>
        <v>60</v>
      </c>
    </row>
    <row r="6" spans="1:8" ht="15.75" customHeight="1" x14ac:dyDescent="0.25">
      <c r="A6" s="21" t="s">
        <v>30</v>
      </c>
      <c r="B6" s="20">
        <v>400</v>
      </c>
      <c r="C6" s="3">
        <f t="shared" si="3"/>
        <v>40</v>
      </c>
      <c r="D6" s="10" t="s">
        <v>29</v>
      </c>
      <c r="F6" s="3">
        <v>2</v>
      </c>
      <c r="G6" s="9">
        <f t="shared" si="4"/>
        <v>800</v>
      </c>
      <c r="H6" s="5">
        <f t="shared" si="5"/>
        <v>80</v>
      </c>
    </row>
    <row r="7" spans="1:8" ht="15.75" customHeight="1" x14ac:dyDescent="0.25">
      <c r="A7" s="21" t="s">
        <v>32</v>
      </c>
      <c r="B7" s="20">
        <v>600</v>
      </c>
      <c r="C7" s="3">
        <f t="shared" si="3"/>
        <v>60</v>
      </c>
      <c r="D7" s="10" t="s">
        <v>29</v>
      </c>
      <c r="F7" s="3">
        <v>2</v>
      </c>
      <c r="G7" s="9">
        <f t="shared" si="4"/>
        <v>1200</v>
      </c>
      <c r="H7" s="5">
        <f t="shared" si="5"/>
        <v>120</v>
      </c>
    </row>
    <row r="8" spans="1:8" ht="15.75" customHeight="1" x14ac:dyDescent="0.25">
      <c r="A8" s="22" t="s">
        <v>15</v>
      </c>
      <c r="B8" s="20">
        <v>700</v>
      </c>
      <c r="C8" s="3">
        <f t="shared" si="3"/>
        <v>70</v>
      </c>
      <c r="D8" s="10" t="s">
        <v>31</v>
      </c>
      <c r="F8" s="3">
        <v>1</v>
      </c>
      <c r="G8" s="9">
        <f t="shared" si="4"/>
        <v>700</v>
      </c>
      <c r="H8" s="5">
        <f t="shared" si="5"/>
        <v>70</v>
      </c>
    </row>
    <row r="9" spans="1:8" ht="15.75" customHeight="1" x14ac:dyDescent="0.25">
      <c r="A9" s="23" t="s">
        <v>33</v>
      </c>
      <c r="B9" s="24" t="s">
        <v>8</v>
      </c>
      <c r="C9" s="10" t="s">
        <v>8</v>
      </c>
      <c r="D9" s="10" t="s">
        <v>31</v>
      </c>
      <c r="F9" s="3" t="s">
        <v>8</v>
      </c>
      <c r="G9" s="9" t="s">
        <v>8</v>
      </c>
      <c r="H9" s="5" t="s">
        <v>8</v>
      </c>
    </row>
    <row r="10" spans="1:8" ht="15.75" customHeight="1" x14ac:dyDescent="0.25">
      <c r="A10" s="7" t="s">
        <v>34</v>
      </c>
      <c r="B10" s="3">
        <v>1000</v>
      </c>
      <c r="C10" s="3">
        <f t="shared" ref="C10:C12" si="6">B10*0.1</f>
        <v>100</v>
      </c>
      <c r="D10" s="10" t="s">
        <v>8</v>
      </c>
      <c r="F10" s="3">
        <v>1</v>
      </c>
      <c r="G10" s="9">
        <f t="shared" ref="G10:G12" si="7">B10*F10</f>
        <v>1000</v>
      </c>
      <c r="H10" s="5">
        <f t="shared" ref="H10:H12" si="8">C10*F10</f>
        <v>100</v>
      </c>
    </row>
    <row r="11" spans="1:8" ht="15.75" customHeight="1" x14ac:dyDescent="0.25">
      <c r="A11" s="3" t="s">
        <v>35</v>
      </c>
      <c r="B11" s="3">
        <v>1500</v>
      </c>
      <c r="C11" s="3">
        <f t="shared" si="6"/>
        <v>150</v>
      </c>
      <c r="D11" s="10" t="s">
        <v>8</v>
      </c>
      <c r="F11" s="3">
        <v>1</v>
      </c>
      <c r="G11" s="9">
        <f t="shared" si="7"/>
        <v>1500</v>
      </c>
      <c r="H11" s="5">
        <f t="shared" si="8"/>
        <v>150</v>
      </c>
    </row>
    <row r="12" spans="1:8" ht="15.75" customHeight="1" x14ac:dyDescent="0.25">
      <c r="A12" s="11" t="s">
        <v>36</v>
      </c>
      <c r="B12" s="3">
        <v>2500</v>
      </c>
      <c r="C12" s="3">
        <f t="shared" si="6"/>
        <v>250</v>
      </c>
      <c r="D12" s="10" t="s">
        <v>8</v>
      </c>
      <c r="F12" s="3">
        <v>1</v>
      </c>
      <c r="G12" s="9">
        <f t="shared" si="7"/>
        <v>2500</v>
      </c>
      <c r="H12" s="5">
        <f t="shared" si="8"/>
        <v>250</v>
      </c>
    </row>
    <row r="13" spans="1:8" ht="15.75" customHeight="1" x14ac:dyDescent="0.25">
      <c r="A13" s="23" t="s">
        <v>37</v>
      </c>
      <c r="B13" s="24" t="s">
        <v>8</v>
      </c>
      <c r="C13" s="10" t="s">
        <v>8</v>
      </c>
      <c r="D13" s="10" t="s">
        <v>29</v>
      </c>
      <c r="F13" s="3" t="s">
        <v>8</v>
      </c>
      <c r="G13" s="9" t="s">
        <v>8</v>
      </c>
      <c r="H13" s="5" t="s">
        <v>8</v>
      </c>
    </row>
    <row r="14" spans="1:8" ht="15.75" customHeight="1" x14ac:dyDescent="0.25">
      <c r="A14" s="7" t="s">
        <v>38</v>
      </c>
      <c r="B14" s="3">
        <v>1500</v>
      </c>
      <c r="C14" s="3">
        <f t="shared" ref="C14:C16" si="9">B14*0.1</f>
        <v>150</v>
      </c>
      <c r="D14" s="10" t="s">
        <v>8</v>
      </c>
      <c r="F14" s="3">
        <v>2</v>
      </c>
      <c r="G14" s="9">
        <f t="shared" ref="G14:G16" si="10">B14*F14</f>
        <v>3000</v>
      </c>
      <c r="H14" s="5">
        <f t="shared" ref="H14:H16" si="11">C14*F14</f>
        <v>300</v>
      </c>
    </row>
    <row r="15" spans="1:8" ht="15.75" customHeight="1" x14ac:dyDescent="0.25">
      <c r="A15" s="3" t="s">
        <v>39</v>
      </c>
      <c r="B15" s="3">
        <v>2500</v>
      </c>
      <c r="C15" s="3">
        <f t="shared" si="9"/>
        <v>250</v>
      </c>
      <c r="D15" s="10" t="s">
        <v>8</v>
      </c>
      <c r="F15" s="3">
        <v>2</v>
      </c>
      <c r="G15" s="9">
        <f t="shared" si="10"/>
        <v>5000</v>
      </c>
      <c r="H15" s="5">
        <f t="shared" si="11"/>
        <v>500</v>
      </c>
    </row>
    <row r="16" spans="1:8" ht="15.75" customHeight="1" x14ac:dyDescent="0.25">
      <c r="A16" s="11" t="s">
        <v>40</v>
      </c>
      <c r="B16" s="3">
        <v>3500</v>
      </c>
      <c r="C16" s="3">
        <f t="shared" si="9"/>
        <v>350</v>
      </c>
      <c r="D16" s="10" t="s">
        <v>8</v>
      </c>
      <c r="F16" s="3">
        <v>2</v>
      </c>
      <c r="G16" s="9">
        <f t="shared" si="10"/>
        <v>7000</v>
      </c>
      <c r="H16" s="5">
        <f t="shared" si="11"/>
        <v>700</v>
      </c>
    </row>
    <row r="17" spans="1:9" ht="15.75" customHeight="1" x14ac:dyDescent="0.25">
      <c r="A17" s="23" t="s">
        <v>41</v>
      </c>
      <c r="B17" s="24" t="s">
        <v>8</v>
      </c>
      <c r="C17" s="10" t="s">
        <v>8</v>
      </c>
      <c r="D17" s="10" t="s">
        <v>64</v>
      </c>
      <c r="E17" s="25"/>
      <c r="F17" s="3" t="s">
        <v>8</v>
      </c>
      <c r="G17" s="9" t="s">
        <v>8</v>
      </c>
      <c r="H17" s="5" t="s">
        <v>8</v>
      </c>
    </row>
    <row r="18" spans="1:9" ht="15.75" customHeight="1" x14ac:dyDescent="0.25">
      <c r="A18" s="7" t="s">
        <v>34</v>
      </c>
      <c r="B18" s="3">
        <v>600</v>
      </c>
      <c r="C18" s="3">
        <f t="shared" ref="C18:C20" si="12">B18*0.1</f>
        <v>60</v>
      </c>
      <c r="D18" s="10" t="s">
        <v>8</v>
      </c>
      <c r="F18" s="3">
        <v>5</v>
      </c>
      <c r="G18" s="9">
        <f t="shared" ref="G18:G20" si="13">B18*F18</f>
        <v>3000</v>
      </c>
      <c r="H18" s="5">
        <f t="shared" ref="H18:H20" si="14">C18*F18</f>
        <v>300</v>
      </c>
    </row>
    <row r="19" spans="1:9" ht="15.75" customHeight="1" x14ac:dyDescent="0.25">
      <c r="A19" s="3" t="s">
        <v>35</v>
      </c>
      <c r="B19" s="3">
        <v>1200</v>
      </c>
      <c r="C19" s="3">
        <f t="shared" si="12"/>
        <v>120</v>
      </c>
      <c r="D19" s="10" t="s">
        <v>8</v>
      </c>
      <c r="E19" s="25"/>
      <c r="F19" s="3">
        <v>5</v>
      </c>
      <c r="G19" s="9">
        <f t="shared" si="13"/>
        <v>6000</v>
      </c>
      <c r="H19" s="5">
        <f t="shared" si="14"/>
        <v>600</v>
      </c>
    </row>
    <row r="20" spans="1:9" ht="15.75" customHeight="1" x14ac:dyDescent="0.25">
      <c r="A20" s="3" t="s">
        <v>36</v>
      </c>
      <c r="B20" s="3">
        <v>2000</v>
      </c>
      <c r="C20" s="3">
        <f t="shared" si="12"/>
        <v>200</v>
      </c>
      <c r="D20" s="10" t="s">
        <v>8</v>
      </c>
      <c r="E20" s="25"/>
      <c r="F20" s="3">
        <v>5</v>
      </c>
      <c r="G20" s="9">
        <f t="shared" si="13"/>
        <v>10000</v>
      </c>
      <c r="H20" s="5">
        <f t="shared" si="14"/>
        <v>1000</v>
      </c>
    </row>
    <row r="21" spans="1:9" ht="15.75" customHeight="1" x14ac:dyDescent="0.25">
      <c r="A21" s="45" t="s">
        <v>42</v>
      </c>
      <c r="B21" s="43"/>
      <c r="C21" s="43"/>
      <c r="D21" s="43"/>
      <c r="E21" s="15"/>
      <c r="F21" s="15"/>
      <c r="G21" s="17"/>
      <c r="H21" s="18"/>
      <c r="I21" s="26" t="s">
        <v>43</v>
      </c>
    </row>
    <row r="22" spans="1:9" ht="15.75" customHeight="1" x14ac:dyDescent="0.25">
      <c r="A22" s="27" t="s">
        <v>44</v>
      </c>
      <c r="B22" s="28">
        <v>300</v>
      </c>
      <c r="C22" s="29">
        <f t="shared" ref="C22:C38" si="15">B22*0</f>
        <v>0</v>
      </c>
      <c r="D22" s="30" t="s">
        <v>45</v>
      </c>
      <c r="E22" s="31"/>
      <c r="F22" s="3">
        <v>1</v>
      </c>
      <c r="G22" s="9">
        <f t="shared" ref="G22:G38" si="16">B22*F22</f>
        <v>300</v>
      </c>
      <c r="H22" s="5"/>
      <c r="I22" s="5">
        <f t="shared" ref="I22:I23" si="17">F22*G22*0.1</f>
        <v>30</v>
      </c>
    </row>
    <row r="23" spans="1:9" ht="15.75" customHeight="1" x14ac:dyDescent="0.25">
      <c r="A23" s="32" t="s">
        <v>46</v>
      </c>
      <c r="B23" s="28">
        <v>1200</v>
      </c>
      <c r="C23" s="29">
        <f t="shared" si="15"/>
        <v>0</v>
      </c>
      <c r="D23" s="33" t="s">
        <v>45</v>
      </c>
      <c r="E23" s="25"/>
      <c r="F23" s="3">
        <v>1</v>
      </c>
      <c r="G23" s="9">
        <f t="shared" si="16"/>
        <v>1200</v>
      </c>
      <c r="H23" s="5"/>
      <c r="I23" s="5">
        <f t="shared" si="17"/>
        <v>120</v>
      </c>
    </row>
    <row r="24" spans="1:9" ht="15.75" customHeight="1" x14ac:dyDescent="0.25">
      <c r="A24" s="34" t="s">
        <v>47</v>
      </c>
      <c r="B24" s="28">
        <v>1000</v>
      </c>
      <c r="C24" s="29">
        <f t="shared" si="15"/>
        <v>0</v>
      </c>
      <c r="D24" s="35"/>
      <c r="E24" s="25"/>
      <c r="F24" s="3"/>
      <c r="G24" s="9">
        <f t="shared" si="16"/>
        <v>0</v>
      </c>
      <c r="H24" s="5"/>
      <c r="I24" s="5">
        <f t="shared" ref="I24:I26" si="18">F24*G24*0</f>
        <v>0</v>
      </c>
    </row>
    <row r="25" spans="1:9" ht="15.75" customHeight="1" x14ac:dyDescent="0.25">
      <c r="A25" s="27" t="s">
        <v>48</v>
      </c>
      <c r="B25" s="28">
        <v>2000</v>
      </c>
      <c r="C25" s="29">
        <f t="shared" si="15"/>
        <v>0</v>
      </c>
      <c r="D25" s="35"/>
      <c r="E25" s="25"/>
      <c r="F25" s="3"/>
      <c r="G25" s="9">
        <f t="shared" si="16"/>
        <v>0</v>
      </c>
      <c r="H25" s="5"/>
      <c r="I25" s="5">
        <f t="shared" si="18"/>
        <v>0</v>
      </c>
    </row>
    <row r="26" spans="1:9" ht="15.75" customHeight="1" x14ac:dyDescent="0.25">
      <c r="A26" s="32" t="s">
        <v>49</v>
      </c>
      <c r="B26" s="28">
        <v>4000</v>
      </c>
      <c r="C26" s="29">
        <f t="shared" si="15"/>
        <v>0</v>
      </c>
      <c r="D26" s="35"/>
      <c r="E26" s="25"/>
      <c r="F26" s="3">
        <v>5</v>
      </c>
      <c r="G26" s="9">
        <f t="shared" si="16"/>
        <v>20000</v>
      </c>
      <c r="H26" s="5"/>
      <c r="I26" s="5">
        <f t="shared" si="18"/>
        <v>0</v>
      </c>
    </row>
    <row r="27" spans="1:9" ht="15.75" customHeight="1" x14ac:dyDescent="0.25">
      <c r="A27" s="34" t="s">
        <v>50</v>
      </c>
      <c r="B27" s="28">
        <v>400</v>
      </c>
      <c r="C27" s="29">
        <f t="shared" si="15"/>
        <v>0</v>
      </c>
      <c r="D27" s="46" t="s">
        <v>51</v>
      </c>
      <c r="E27" s="25"/>
      <c r="F27" s="3">
        <v>1</v>
      </c>
      <c r="G27" s="9">
        <f t="shared" si="16"/>
        <v>400</v>
      </c>
      <c r="H27" s="5"/>
      <c r="I27" s="5">
        <f t="shared" ref="I27:I35" si="19">F27*G27*0.1</f>
        <v>40</v>
      </c>
    </row>
    <row r="28" spans="1:9" ht="15.75" customHeight="1" x14ac:dyDescent="0.25">
      <c r="A28" s="27" t="s">
        <v>52</v>
      </c>
      <c r="B28" s="28">
        <v>500</v>
      </c>
      <c r="C28" s="29">
        <f t="shared" si="15"/>
        <v>0</v>
      </c>
      <c r="D28" s="47"/>
      <c r="E28" s="25"/>
      <c r="F28" s="3">
        <v>1</v>
      </c>
      <c r="G28" s="9">
        <f t="shared" si="16"/>
        <v>500</v>
      </c>
      <c r="H28" s="5"/>
      <c r="I28" s="5">
        <f t="shared" si="19"/>
        <v>50</v>
      </c>
    </row>
    <row r="29" spans="1:9" ht="15.75" customHeight="1" x14ac:dyDescent="0.25">
      <c r="A29" s="32" t="s">
        <v>53</v>
      </c>
      <c r="B29" s="28">
        <v>600</v>
      </c>
      <c r="C29" s="29">
        <f t="shared" si="15"/>
        <v>0</v>
      </c>
      <c r="D29" s="47"/>
      <c r="E29" s="25"/>
      <c r="F29" s="3">
        <v>1</v>
      </c>
      <c r="G29" s="9">
        <f t="shared" si="16"/>
        <v>600</v>
      </c>
      <c r="H29" s="5"/>
      <c r="I29" s="5">
        <f t="shared" si="19"/>
        <v>60</v>
      </c>
    </row>
    <row r="30" spans="1:9" ht="15.75" customHeight="1" x14ac:dyDescent="0.25">
      <c r="A30" s="34" t="s">
        <v>54</v>
      </c>
      <c r="B30" s="28">
        <v>600</v>
      </c>
      <c r="C30" s="29">
        <f t="shared" si="15"/>
        <v>0</v>
      </c>
      <c r="D30" s="47"/>
      <c r="E30" s="25"/>
      <c r="F30" s="3">
        <v>1</v>
      </c>
      <c r="G30" s="9">
        <f t="shared" si="16"/>
        <v>600</v>
      </c>
      <c r="H30" s="5"/>
      <c r="I30" s="5">
        <f t="shared" si="19"/>
        <v>60</v>
      </c>
    </row>
    <row r="31" spans="1:9" ht="15.75" customHeight="1" x14ac:dyDescent="0.25">
      <c r="A31" s="27" t="s">
        <v>55</v>
      </c>
      <c r="B31" s="28">
        <v>750</v>
      </c>
      <c r="C31" s="29">
        <f t="shared" si="15"/>
        <v>0</v>
      </c>
      <c r="D31" s="47"/>
      <c r="E31" s="25"/>
      <c r="F31" s="3">
        <v>1</v>
      </c>
      <c r="G31" s="9">
        <f t="shared" si="16"/>
        <v>750</v>
      </c>
      <c r="H31" s="5"/>
      <c r="I31" s="5">
        <f t="shared" si="19"/>
        <v>75</v>
      </c>
    </row>
    <row r="32" spans="1:9" ht="15.75" customHeight="1" x14ac:dyDescent="0.25">
      <c r="A32" s="27" t="s">
        <v>56</v>
      </c>
      <c r="B32" s="28">
        <v>900</v>
      </c>
      <c r="C32" s="29">
        <f t="shared" si="15"/>
        <v>0</v>
      </c>
      <c r="D32" s="47"/>
      <c r="E32" s="25"/>
      <c r="F32" s="3">
        <v>1</v>
      </c>
      <c r="G32" s="9">
        <f t="shared" si="16"/>
        <v>900</v>
      </c>
      <c r="H32" s="5"/>
      <c r="I32" s="5">
        <f t="shared" si="19"/>
        <v>90</v>
      </c>
    </row>
    <row r="33" spans="1:9" ht="15.75" customHeight="1" x14ac:dyDescent="0.25">
      <c r="A33" s="27" t="s">
        <v>57</v>
      </c>
      <c r="B33" s="28">
        <v>1300</v>
      </c>
      <c r="C33" s="29">
        <f t="shared" si="15"/>
        <v>0</v>
      </c>
      <c r="D33" s="47"/>
      <c r="E33" s="25"/>
      <c r="F33" s="3">
        <v>1</v>
      </c>
      <c r="G33" s="9">
        <f t="shared" si="16"/>
        <v>1300</v>
      </c>
      <c r="H33" s="5"/>
      <c r="I33" s="5">
        <f t="shared" si="19"/>
        <v>130</v>
      </c>
    </row>
    <row r="34" spans="1:9" ht="15.75" customHeight="1" x14ac:dyDescent="0.25">
      <c r="A34" s="27" t="s">
        <v>58</v>
      </c>
      <c r="B34" s="28">
        <v>500</v>
      </c>
      <c r="C34" s="29">
        <f t="shared" si="15"/>
        <v>0</v>
      </c>
      <c r="D34" s="47"/>
      <c r="E34" s="25"/>
      <c r="F34" s="3">
        <v>1</v>
      </c>
      <c r="G34" s="9">
        <f t="shared" si="16"/>
        <v>500</v>
      </c>
      <c r="H34" s="5"/>
      <c r="I34" s="5">
        <f t="shared" si="19"/>
        <v>50</v>
      </c>
    </row>
    <row r="35" spans="1:9" ht="15.75" customHeight="1" x14ac:dyDescent="0.25">
      <c r="A35" s="32" t="s">
        <v>59</v>
      </c>
      <c r="B35" s="28">
        <v>700</v>
      </c>
      <c r="C35" s="29">
        <f t="shared" si="15"/>
        <v>0</v>
      </c>
      <c r="D35" s="48"/>
      <c r="E35" s="25"/>
      <c r="F35" s="3">
        <v>1</v>
      </c>
      <c r="G35" s="9">
        <f t="shared" si="16"/>
        <v>700</v>
      </c>
      <c r="H35" s="5"/>
      <c r="I35" s="5">
        <f t="shared" si="19"/>
        <v>70</v>
      </c>
    </row>
    <row r="36" spans="1:9" ht="15.75" customHeight="1" x14ac:dyDescent="0.25">
      <c r="A36" s="34" t="s">
        <v>60</v>
      </c>
      <c r="B36" s="28">
        <v>3000</v>
      </c>
      <c r="C36" s="29">
        <f t="shared" si="15"/>
        <v>0</v>
      </c>
      <c r="D36" s="36" t="s">
        <v>61</v>
      </c>
      <c r="E36" s="25"/>
      <c r="F36" s="3">
        <v>2</v>
      </c>
      <c r="G36" s="9">
        <f t="shared" si="16"/>
        <v>6000</v>
      </c>
      <c r="H36" s="5"/>
      <c r="I36" s="37">
        <f>1000*F36</f>
        <v>2000</v>
      </c>
    </row>
    <row r="37" spans="1:9" ht="15.75" customHeight="1" x14ac:dyDescent="0.25">
      <c r="A37" s="27" t="s">
        <v>62</v>
      </c>
      <c r="B37" s="28">
        <v>4500</v>
      </c>
      <c r="C37" s="29">
        <f t="shared" si="15"/>
        <v>0</v>
      </c>
      <c r="D37" s="38" t="s">
        <v>61</v>
      </c>
      <c r="E37" s="25"/>
      <c r="F37" s="3">
        <v>1</v>
      </c>
      <c r="G37" s="9">
        <f t="shared" si="16"/>
        <v>4500</v>
      </c>
      <c r="H37" s="5"/>
      <c r="I37" s="5">
        <f>1500*F37</f>
        <v>1500</v>
      </c>
    </row>
    <row r="38" spans="1:9" ht="15.75" customHeight="1" x14ac:dyDescent="0.25">
      <c r="A38" s="32" t="s">
        <v>63</v>
      </c>
      <c r="B38" s="28">
        <v>6000</v>
      </c>
      <c r="C38" s="29">
        <f t="shared" si="15"/>
        <v>0</v>
      </c>
      <c r="D38" s="39" t="s">
        <v>61</v>
      </c>
      <c r="E38" s="25"/>
      <c r="F38" s="3">
        <v>1</v>
      </c>
      <c r="G38" s="9">
        <f t="shared" si="16"/>
        <v>6000</v>
      </c>
      <c r="H38" s="5"/>
      <c r="I38" s="5">
        <f>2000*F38</f>
        <v>2000</v>
      </c>
    </row>
    <row r="39" spans="1:9" ht="15.75" customHeight="1" x14ac:dyDescent="0.25">
      <c r="E39" s="5" t="s">
        <v>22</v>
      </c>
      <c r="F39" s="40">
        <f t="shared" ref="F39:H39" si="20">SUM(F2:F38)</f>
        <v>53</v>
      </c>
      <c r="G39" s="40">
        <f t="shared" si="20"/>
        <v>95550</v>
      </c>
      <c r="H39" s="41">
        <f t="shared" si="20"/>
        <v>5130</v>
      </c>
      <c r="I39" s="41">
        <f>SUM(I22:I38)</f>
        <v>6275</v>
      </c>
    </row>
    <row r="40" spans="1:9" ht="15.75" customHeight="1" x14ac:dyDescent="0.25"/>
    <row r="41" spans="1:9" ht="15.75" customHeight="1" x14ac:dyDescent="0.25"/>
    <row r="42" spans="1:9" ht="15.75" customHeight="1" x14ac:dyDescent="0.25"/>
    <row r="43" spans="1:9" ht="15.75" customHeight="1" x14ac:dyDescent="0.25"/>
    <row r="44" spans="1:9" ht="15.75" customHeight="1" x14ac:dyDescent="0.25"/>
    <row r="45" spans="1:9" ht="15.75" customHeight="1" x14ac:dyDescent="0.25"/>
    <row r="46" spans="1:9" ht="15.75" customHeight="1" x14ac:dyDescent="0.25"/>
    <row r="47" spans="1:9" ht="15.75" customHeight="1" x14ac:dyDescent="0.25"/>
    <row r="48" spans="1:9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">
    <mergeCell ref="A4:D4"/>
    <mergeCell ref="A21:D21"/>
    <mergeCell ref="D27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Wieś</vt:lpstr>
      <vt:lpstr>MiastoMiasteczko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Michał Rokuszewski</cp:lastModifiedBy>
  <dcterms:modified xsi:type="dcterms:W3CDTF">2025-03-12T19:51:17Z</dcterms:modified>
</cp:coreProperties>
</file>