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ieś" sheetId="1" r:id="rId4"/>
    <sheet state="visible" name="MiastoMiasteczko" sheetId="2" r:id="rId5"/>
  </sheets>
  <definedNames/>
  <calcPr/>
</workbook>
</file>

<file path=xl/sharedStrings.xml><?xml version="1.0" encoding="utf-8"?>
<sst xmlns="http://schemas.openxmlformats.org/spreadsheetml/2006/main" count="113" uniqueCount="64">
  <si>
    <t>NIERUCHOMOŚCI</t>
  </si>
  <si>
    <t>CENA (฿)</t>
  </si>
  <si>
    <t>DOCHÓD (฿)</t>
  </si>
  <si>
    <t>UWAGI</t>
  </si>
  <si>
    <t>LICZBA</t>
  </si>
  <si>
    <t>KOSZT</t>
  </si>
  <si>
    <t>SUMA DOCHODU</t>
  </si>
  <si>
    <t>Wieś</t>
  </si>
  <si>
    <t>-</t>
  </si>
  <si>
    <t>pole uprawne</t>
  </si>
  <si>
    <t>max 4 na wieś</t>
  </si>
  <si>
    <t>sad / gaj oliwny</t>
  </si>
  <si>
    <t>max 2 na wieś</t>
  </si>
  <si>
    <t>winnica</t>
  </si>
  <si>
    <t>max 1 na wieś</t>
  </si>
  <si>
    <t>hodowla jedwabników</t>
  </si>
  <si>
    <t>rybacka chata</t>
  </si>
  <si>
    <t>max 5 na wieś</t>
  </si>
  <si>
    <t>stodoła</t>
  </si>
  <si>
    <t>pastwisko</t>
  </si>
  <si>
    <t>młyn</t>
  </si>
  <si>
    <t>studnia</t>
  </si>
  <si>
    <t>SUMA</t>
  </si>
  <si>
    <t>Miasto</t>
  </si>
  <si>
    <t>(+ max 10 wsi)</t>
  </si>
  <si>
    <t>Miasteczko</t>
  </si>
  <si>
    <t>(+ max 5 wsi)</t>
  </si>
  <si>
    <t>STRUKTURY PRZYNOSZĄCE ZYSK</t>
  </si>
  <si>
    <t>targ</t>
  </si>
  <si>
    <t>max 2 na miasto</t>
  </si>
  <si>
    <t>karczma</t>
  </si>
  <si>
    <t>max 1 na miasto</t>
  </si>
  <si>
    <t>magazyn</t>
  </si>
  <si>
    <t>port handlowy:</t>
  </si>
  <si>
    <t>mały</t>
  </si>
  <si>
    <t>średni</t>
  </si>
  <si>
    <t>duży</t>
  </si>
  <si>
    <t>dzielnica handlowa</t>
  </si>
  <si>
    <t>mała</t>
  </si>
  <si>
    <t>średnia</t>
  </si>
  <si>
    <t>duża</t>
  </si>
  <si>
    <t>zakład wydobywczy/produkcyjny</t>
  </si>
  <si>
    <t>BUDYNKI NIE PRZYNOSZĄCE ZYSKÓW</t>
  </si>
  <si>
    <t>KOSZT UTRZYMANIA</t>
  </si>
  <si>
    <t>willa</t>
  </si>
  <si>
    <t>min. 10%</t>
  </si>
  <si>
    <t>pałac</t>
  </si>
  <si>
    <t>mały zamek</t>
  </si>
  <si>
    <t>duży zamek</t>
  </si>
  <si>
    <t>forteca</t>
  </si>
  <si>
    <t>tzykanisterion</t>
  </si>
  <si>
    <t>Minimalny koszt utrzymania wynosi 10%</t>
  </si>
  <si>
    <t>przytułek</t>
  </si>
  <si>
    <t>szpital</t>
  </si>
  <si>
    <t>kaplica</t>
  </si>
  <si>
    <t>mała świątynia</t>
  </si>
  <si>
    <t>średnia świątynia</t>
  </si>
  <si>
    <t>duża świątynia</t>
  </si>
  <si>
    <t>klasztor/monaster</t>
  </si>
  <si>
    <t>opactwo/ławra</t>
  </si>
  <si>
    <t>mała akademia</t>
  </si>
  <si>
    <t>min. 1/3</t>
  </si>
  <si>
    <t>duża akademia</t>
  </si>
  <si>
    <t>uniwersytet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</si>
</sst>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0.0"/>
      <color rgb="FF000000"/>
      <name val="Arial"/>
      <scheme val="minor"/>
    </font>
    <font>
      <color theme="1"/>
      <name val="Arial"/>
      <scheme val="minor"/>
    </font>
    <font>
      <b/>
      <color theme="1"/>
      <name val="Arial"/>
      <scheme val="minor"/>
    </font>
    <font/>
    <font>
      <b/>
      <sz val="10.0"/>
      <color theme="1"/>
      <name val="Arial"/>
      <scheme val="minor"/>
    </font>
    <font>
      <color rgb="FFFFFFFF"/>
      <name val="Arial"/>
      <scheme val="minor"/>
    </font>
    <font>
      <b/>
      <sz val="12.0"/>
      <color theme="1"/>
      <name val="Arial"/>
      <scheme val="minor"/>
    </font>
    <font>
      <b/>
      <sz val="8.0"/>
      <color rgb="FF1F1F1F"/>
      <name val="&quot;Google Sans&quot;"/>
    </font>
    <font>
      <b/>
      <sz val="10.0"/>
      <color rgb="FF1F1F1F"/>
      <name val="&quot;Google Sans&quot;"/>
    </font>
  </fonts>
  <fills count="4">
    <fill>
      <patternFill patternType="none"/>
    </fill>
    <fill>
      <patternFill patternType="lightGray"/>
    </fill>
    <fill>
      <patternFill patternType="solid">
        <fgColor rgb="FF6AA84F"/>
        <bgColor rgb="FF6AA84F"/>
      </patternFill>
    </fill>
    <fill>
      <patternFill patternType="solid">
        <fgColor rgb="FFFFFFFF"/>
        <bgColor rgb="FFFFFFFF"/>
      </patternFill>
    </fill>
  </fills>
  <borders count="24">
    <border/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</border>
    <border>
      <left style="thick">
        <color rgb="FF000000"/>
      </left>
      <right style="thick">
        <color rgb="FF000000"/>
      </right>
      <top style="thick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ck">
        <color rgb="FF000000"/>
      </left>
      <right style="thick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right style="thin">
        <color rgb="FF000000"/>
      </right>
    </border>
    <border>
      <left style="thick">
        <color rgb="FF000000"/>
      </left>
      <right style="thick">
        <color rgb="FF000000"/>
      </right>
    </border>
    <border>
      <left style="thick">
        <color rgb="FF000000"/>
      </left>
      <right style="thick">
        <color rgb="FF000000"/>
      </right>
      <bottom style="thick">
        <color rgb="FF000000"/>
      </bottom>
    </border>
    <border>
      <left style="thick">
        <color rgb="FF000000"/>
      </left>
      <bottom style="thick">
        <color rgb="FF000000"/>
      </bottom>
    </border>
  </borders>
  <cellStyleXfs count="1">
    <xf borderId="0" fillId="0" fontId="0" numFmtId="0" applyAlignment="1" applyFont="1"/>
  </cellStyleXfs>
  <cellXfs count="56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readingOrder="0"/>
    </xf>
    <xf borderId="1" fillId="0" fontId="1" numFmtId="0" xfId="0" applyAlignment="1" applyBorder="1" applyFont="1">
      <alignment readingOrder="0"/>
    </xf>
    <xf borderId="2" fillId="0" fontId="1" numFmtId="0" xfId="0" applyAlignment="1" applyBorder="1" applyFont="1">
      <alignment readingOrder="0"/>
    </xf>
    <xf borderId="3" fillId="0" fontId="1" numFmtId="0" xfId="0" applyAlignment="1" applyBorder="1" applyFont="1">
      <alignment readingOrder="0"/>
    </xf>
    <xf borderId="4" fillId="0" fontId="1" numFmtId="0" xfId="0" applyAlignment="1" applyBorder="1" applyFont="1">
      <alignment readingOrder="0"/>
    </xf>
    <xf borderId="5" fillId="0" fontId="1" numFmtId="0" xfId="0" applyAlignment="1" applyBorder="1" applyFont="1">
      <alignment readingOrder="0"/>
    </xf>
    <xf borderId="6" fillId="0" fontId="2" numFmtId="0" xfId="0" applyAlignment="1" applyBorder="1" applyFont="1">
      <alignment readingOrder="0"/>
    </xf>
    <xf borderId="6" fillId="0" fontId="1" numFmtId="0" xfId="0" applyAlignment="1" applyBorder="1" applyFont="1">
      <alignment readingOrder="0"/>
    </xf>
    <xf borderId="6" fillId="0" fontId="1" numFmtId="0" xfId="0" applyBorder="1" applyFont="1"/>
    <xf borderId="6" fillId="0" fontId="2" numFmtId="0" xfId="0" applyAlignment="1" applyBorder="1" applyFont="1">
      <alignment horizontal="center" readingOrder="0"/>
    </xf>
    <xf borderId="7" fillId="0" fontId="1" numFmtId="0" xfId="0" applyBorder="1" applyFont="1"/>
    <xf borderId="5" fillId="0" fontId="1" numFmtId="0" xfId="0" applyBorder="1" applyFont="1"/>
    <xf borderId="3" fillId="0" fontId="1" numFmtId="0" xfId="0" applyBorder="1" applyFont="1"/>
    <xf borderId="3" fillId="0" fontId="1" numFmtId="0" xfId="0" applyAlignment="1" applyBorder="1" applyFont="1">
      <alignment horizontal="center" readingOrder="0"/>
    </xf>
    <xf borderId="8" fillId="0" fontId="1" numFmtId="0" xfId="0" applyAlignment="1" applyBorder="1" applyFont="1">
      <alignment readingOrder="0"/>
    </xf>
    <xf borderId="9" fillId="0" fontId="1" numFmtId="0" xfId="0" applyBorder="1" applyFont="1"/>
    <xf borderId="8" fillId="0" fontId="1" numFmtId="0" xfId="0" applyAlignment="1" applyBorder="1" applyFont="1">
      <alignment readingOrder="0"/>
    </xf>
    <xf borderId="10" fillId="0" fontId="2" numFmtId="0" xfId="0" applyAlignment="1" applyBorder="1" applyFont="1">
      <alignment readingOrder="0"/>
    </xf>
    <xf borderId="11" fillId="0" fontId="1" numFmtId="0" xfId="0" applyAlignment="1" applyBorder="1" applyFont="1">
      <alignment readingOrder="0"/>
    </xf>
    <xf borderId="9" fillId="2" fontId="2" numFmtId="0" xfId="0" applyAlignment="1" applyBorder="1" applyFill="1" applyFont="1">
      <alignment horizontal="center" readingOrder="0"/>
    </xf>
    <xf borderId="12" fillId="0" fontId="3" numFmtId="0" xfId="0" applyBorder="1" applyFont="1"/>
    <xf borderId="0" fillId="2" fontId="1" numFmtId="0" xfId="0" applyFont="1"/>
    <xf borderId="6" fillId="2" fontId="1" numFmtId="0" xfId="0" applyAlignment="1" applyBorder="1" applyFont="1">
      <alignment readingOrder="0"/>
    </xf>
    <xf borderId="7" fillId="2" fontId="1" numFmtId="0" xfId="0" applyBorder="1" applyFont="1"/>
    <xf borderId="5" fillId="2" fontId="1" numFmtId="0" xfId="0" applyBorder="1" applyFont="1"/>
    <xf borderId="13" fillId="0" fontId="1" numFmtId="0" xfId="0" applyAlignment="1" applyBorder="1" applyFont="1">
      <alignment readingOrder="0"/>
    </xf>
    <xf borderId="14" fillId="0" fontId="1" numFmtId="0" xfId="0" applyAlignment="1" applyBorder="1" applyFont="1">
      <alignment readingOrder="0"/>
    </xf>
    <xf borderId="15" fillId="0" fontId="1" numFmtId="0" xfId="0" applyAlignment="1" applyBorder="1" applyFont="1">
      <alignment readingOrder="0"/>
    </xf>
    <xf borderId="16" fillId="0" fontId="1" numFmtId="0" xfId="0" applyAlignment="1" applyBorder="1" applyFont="1">
      <alignment readingOrder="0"/>
    </xf>
    <xf borderId="10" fillId="0" fontId="1" numFmtId="0" xfId="0" applyAlignment="1" applyBorder="1" applyFont="1">
      <alignment readingOrder="0"/>
    </xf>
    <xf borderId="14" fillId="0" fontId="1" numFmtId="0" xfId="0" applyAlignment="1" applyBorder="1" applyFont="1">
      <alignment horizontal="center" readingOrder="0"/>
    </xf>
    <xf borderId="7" fillId="0" fontId="1" numFmtId="0" xfId="0" applyAlignment="1" applyBorder="1" applyFont="1">
      <alignment readingOrder="0"/>
    </xf>
    <xf borderId="0" fillId="0" fontId="1" numFmtId="0" xfId="0" applyAlignment="1" applyFont="1">
      <alignment readingOrder="0"/>
    </xf>
    <xf borderId="0" fillId="2" fontId="2" numFmtId="0" xfId="0" applyAlignment="1" applyFont="1">
      <alignment horizontal="center" readingOrder="0"/>
    </xf>
    <xf borderId="0" fillId="2" fontId="1" numFmtId="0" xfId="0" applyAlignment="1" applyFont="1">
      <alignment readingOrder="0"/>
    </xf>
    <xf borderId="5" fillId="2" fontId="1" numFmtId="0" xfId="0" applyAlignment="1" applyBorder="1" applyFont="1">
      <alignment horizontal="center" readingOrder="0"/>
    </xf>
    <xf borderId="3" fillId="0" fontId="1" numFmtId="0" xfId="0" applyAlignment="1" applyBorder="1" applyFont="1">
      <alignment horizontal="left" readingOrder="0"/>
    </xf>
    <xf borderId="3" fillId="0" fontId="1" numFmtId="0" xfId="0" applyAlignment="1" applyBorder="1" applyFont="1">
      <alignment horizontal="right" readingOrder="0"/>
    </xf>
    <xf borderId="4" fillId="0" fontId="1" numFmtId="0" xfId="0" applyAlignment="1" applyBorder="1" applyFont="1">
      <alignment horizontal="right" readingOrder="0"/>
    </xf>
    <xf borderId="17" fillId="0" fontId="4" numFmtId="0" xfId="0" applyAlignment="1" applyBorder="1" applyFont="1">
      <alignment horizontal="center" readingOrder="0" textRotation="0" vertical="center"/>
    </xf>
    <xf borderId="0" fillId="0" fontId="5" numFmtId="0" xfId="0" applyAlignment="1" applyFont="1">
      <alignment readingOrder="0"/>
    </xf>
    <xf borderId="18" fillId="0" fontId="1" numFmtId="0" xfId="0" applyAlignment="1" applyBorder="1" applyFont="1">
      <alignment horizontal="left" readingOrder="0"/>
    </xf>
    <xf borderId="3" fillId="0" fontId="1" numFmtId="0" xfId="0" applyAlignment="1" applyBorder="1" applyFont="1">
      <alignment horizontal="right" readingOrder="0"/>
    </xf>
    <xf borderId="19" fillId="0" fontId="4" numFmtId="0" xfId="0" applyAlignment="1" applyBorder="1" applyFont="1">
      <alignment horizontal="center" readingOrder="0" textRotation="0" vertical="center"/>
    </xf>
    <xf borderId="6" fillId="0" fontId="1" numFmtId="0" xfId="0" applyAlignment="1" applyBorder="1" applyFont="1">
      <alignment horizontal="left" readingOrder="0"/>
    </xf>
    <xf borderId="20" fillId="0" fontId="6" numFmtId="0" xfId="0" applyAlignment="1" applyBorder="1" applyFont="1">
      <alignment horizontal="center" readingOrder="0" textRotation="90" vertical="center"/>
    </xf>
    <xf borderId="17" fillId="3" fontId="7" numFmtId="0" xfId="0" applyAlignment="1" applyBorder="1" applyFill="1" applyFont="1">
      <alignment horizontal="center" readingOrder="0" textRotation="65"/>
    </xf>
    <xf borderId="21" fillId="0" fontId="3" numFmtId="0" xfId="0" applyBorder="1" applyFont="1"/>
    <xf borderId="22" fillId="0" fontId="3" numFmtId="0" xfId="0" applyBorder="1" applyFont="1"/>
    <xf borderId="17" fillId="3" fontId="8" numFmtId="0" xfId="0" applyAlignment="1" applyBorder="1" applyFont="1">
      <alignment horizontal="center" readingOrder="0" textRotation="0"/>
    </xf>
    <xf borderId="5" fillId="0" fontId="1" numFmtId="1" xfId="0" applyBorder="1" applyFont="1" applyNumberFormat="1"/>
    <xf borderId="21" fillId="3" fontId="8" numFmtId="0" xfId="0" applyAlignment="1" applyBorder="1" applyFont="1">
      <alignment horizontal="center" readingOrder="0" textRotation="0"/>
    </xf>
    <xf borderId="22" fillId="3" fontId="8" numFmtId="0" xfId="0" applyAlignment="1" applyBorder="1" applyFont="1">
      <alignment horizontal="center" readingOrder="0" textRotation="0"/>
    </xf>
    <xf borderId="22" fillId="0" fontId="1" numFmtId="0" xfId="0" applyBorder="1" applyFont="1"/>
    <xf borderId="23" fillId="0" fontId="1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5.0"/>
    <col customWidth="1" min="4" max="4" width="14.63"/>
    <col customWidth="1" min="8" max="8" width="15.38"/>
  </cols>
  <sheetData>
    <row r="1">
      <c r="A1" s="1" t="s">
        <v>0</v>
      </c>
      <c r="B1" s="2" t="s">
        <v>1</v>
      </c>
      <c r="C1" s="2" t="s">
        <v>2</v>
      </c>
      <c r="D1" s="3" t="s">
        <v>3</v>
      </c>
      <c r="F1" s="4" t="s">
        <v>4</v>
      </c>
      <c r="G1" s="5" t="s">
        <v>5</v>
      </c>
      <c r="H1" s="6" t="s">
        <v>6</v>
      </c>
    </row>
    <row r="2">
      <c r="A2" s="7" t="s">
        <v>7</v>
      </c>
      <c r="B2" s="8">
        <v>400.0</v>
      </c>
      <c r="C2" s="9">
        <f t="shared" ref="C2:C11" si="1">B2*0.1</f>
        <v>40</v>
      </c>
      <c r="D2" s="10" t="s">
        <v>8</v>
      </c>
      <c r="F2" s="8">
        <v>1.0</v>
      </c>
      <c r="G2" s="11">
        <f t="shared" ref="G2:G11" si="2">B2*F2</f>
        <v>400</v>
      </c>
      <c r="H2" s="12">
        <f t="shared" ref="H2:H11" si="3">C2*F2</f>
        <v>40</v>
      </c>
    </row>
    <row r="3">
      <c r="A3" s="4" t="s">
        <v>9</v>
      </c>
      <c r="B3" s="4">
        <v>50.0</v>
      </c>
      <c r="C3" s="13">
        <f t="shared" si="1"/>
        <v>5</v>
      </c>
      <c r="D3" s="14" t="s">
        <v>10</v>
      </c>
      <c r="F3" s="4">
        <v>4.0</v>
      </c>
      <c r="G3" s="11">
        <f t="shared" si="2"/>
        <v>200</v>
      </c>
      <c r="H3" s="12">
        <f t="shared" si="3"/>
        <v>20</v>
      </c>
    </row>
    <row r="4">
      <c r="A4" s="4" t="s">
        <v>11</v>
      </c>
      <c r="B4" s="4">
        <v>100.0</v>
      </c>
      <c r="C4" s="13">
        <f t="shared" si="1"/>
        <v>10</v>
      </c>
      <c r="D4" s="14" t="s">
        <v>12</v>
      </c>
      <c r="F4" s="4">
        <v>2.0</v>
      </c>
      <c r="G4" s="11">
        <f t="shared" si="2"/>
        <v>200</v>
      </c>
      <c r="H4" s="12">
        <f t="shared" si="3"/>
        <v>20</v>
      </c>
    </row>
    <row r="5">
      <c r="A5" s="4" t="s">
        <v>13</v>
      </c>
      <c r="B5" s="4">
        <v>200.0</v>
      </c>
      <c r="C5" s="13">
        <f t="shared" si="1"/>
        <v>20</v>
      </c>
      <c r="D5" s="14" t="s">
        <v>14</v>
      </c>
      <c r="F5" s="4">
        <v>1.0</v>
      </c>
      <c r="G5" s="11">
        <f t="shared" si="2"/>
        <v>200</v>
      </c>
      <c r="H5" s="12">
        <f t="shared" si="3"/>
        <v>20</v>
      </c>
    </row>
    <row r="6">
      <c r="A6" s="4" t="s">
        <v>15</v>
      </c>
      <c r="B6" s="4">
        <v>700.0</v>
      </c>
      <c r="C6" s="13">
        <f t="shared" si="1"/>
        <v>70</v>
      </c>
      <c r="D6" s="14" t="s">
        <v>14</v>
      </c>
      <c r="F6" s="4">
        <v>1.0</v>
      </c>
      <c r="G6" s="11">
        <f t="shared" si="2"/>
        <v>700</v>
      </c>
      <c r="H6" s="12">
        <f t="shared" si="3"/>
        <v>70</v>
      </c>
    </row>
    <row r="7">
      <c r="A7" s="4" t="s">
        <v>16</v>
      </c>
      <c r="B7" s="4">
        <v>100.0</v>
      </c>
      <c r="C7" s="13">
        <f t="shared" si="1"/>
        <v>10</v>
      </c>
      <c r="D7" s="14" t="s">
        <v>17</v>
      </c>
      <c r="F7" s="4">
        <v>5.0</v>
      </c>
      <c r="G7" s="11">
        <f t="shared" si="2"/>
        <v>500</v>
      </c>
      <c r="H7" s="12">
        <f t="shared" si="3"/>
        <v>50</v>
      </c>
    </row>
    <row r="8">
      <c r="A8" s="4" t="s">
        <v>18</v>
      </c>
      <c r="B8" s="4">
        <v>250.0</v>
      </c>
      <c r="C8" s="13">
        <f t="shared" si="1"/>
        <v>25</v>
      </c>
      <c r="D8" s="14" t="s">
        <v>14</v>
      </c>
      <c r="F8" s="4">
        <v>1.0</v>
      </c>
      <c r="G8" s="11">
        <f t="shared" si="2"/>
        <v>250</v>
      </c>
      <c r="H8" s="12">
        <f t="shared" si="3"/>
        <v>25</v>
      </c>
    </row>
    <row r="9">
      <c r="A9" s="4" t="s">
        <v>19</v>
      </c>
      <c r="B9" s="4">
        <v>100.0</v>
      </c>
      <c r="C9" s="13">
        <f t="shared" si="1"/>
        <v>10</v>
      </c>
      <c r="D9" s="14" t="s">
        <v>12</v>
      </c>
      <c r="F9" s="4">
        <v>2.0</v>
      </c>
      <c r="G9" s="11">
        <f t="shared" si="2"/>
        <v>200</v>
      </c>
      <c r="H9" s="12">
        <f t="shared" si="3"/>
        <v>20</v>
      </c>
    </row>
    <row r="10">
      <c r="A10" s="4" t="s">
        <v>20</v>
      </c>
      <c r="B10" s="4">
        <v>150.0</v>
      </c>
      <c r="C10" s="13">
        <f t="shared" si="1"/>
        <v>15</v>
      </c>
      <c r="D10" s="14" t="s">
        <v>14</v>
      </c>
      <c r="F10" s="4">
        <v>1.0</v>
      </c>
      <c r="G10" s="11">
        <f t="shared" si="2"/>
        <v>150</v>
      </c>
      <c r="H10" s="12">
        <f t="shared" si="3"/>
        <v>15</v>
      </c>
    </row>
    <row r="11">
      <c r="A11" s="4" t="s">
        <v>21</v>
      </c>
      <c r="B11" s="4">
        <v>50.0</v>
      </c>
      <c r="C11" s="13">
        <f t="shared" si="1"/>
        <v>5</v>
      </c>
      <c r="D11" s="14" t="s">
        <v>10</v>
      </c>
      <c r="F11" s="15">
        <v>4.0</v>
      </c>
      <c r="G11" s="16">
        <f t="shared" si="2"/>
        <v>200</v>
      </c>
      <c r="H11" s="12">
        <f t="shared" si="3"/>
        <v>20</v>
      </c>
    </row>
    <row r="12">
      <c r="E12" s="6" t="s">
        <v>22</v>
      </c>
      <c r="F12" s="12">
        <f t="shared" ref="F12:H12" si="4">SUM(F2:F11)</f>
        <v>22</v>
      </c>
      <c r="G12" s="12">
        <f t="shared" si="4"/>
        <v>3000</v>
      </c>
      <c r="H12" s="12">
        <f t="shared" si="4"/>
        <v>300</v>
      </c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4.75"/>
    <col customWidth="1" min="4" max="4" width="14.63"/>
    <col customWidth="1" min="8" max="8" width="15.38"/>
    <col customWidth="1" min="9" max="9" width="17.38"/>
  </cols>
  <sheetData>
    <row r="1">
      <c r="A1" s="17" t="s">
        <v>0</v>
      </c>
      <c r="B1" s="2" t="s">
        <v>1</v>
      </c>
      <c r="C1" s="2" t="s">
        <v>2</v>
      </c>
      <c r="D1" s="3" t="s">
        <v>3</v>
      </c>
      <c r="F1" s="4" t="s">
        <v>4</v>
      </c>
      <c r="G1" s="5" t="s">
        <v>5</v>
      </c>
      <c r="H1" s="6" t="s">
        <v>6</v>
      </c>
    </row>
    <row r="2">
      <c r="A2" s="18" t="s">
        <v>23</v>
      </c>
      <c r="B2" s="19">
        <v>6000.0</v>
      </c>
      <c r="C2" s="9">
        <f t="shared" ref="C2:C3" si="1">B2*0.1</f>
        <v>600</v>
      </c>
      <c r="D2" s="10" t="s">
        <v>24</v>
      </c>
      <c r="F2" s="8">
        <v>1.0</v>
      </c>
      <c r="G2" s="11">
        <f t="shared" ref="G2:G3" si="2">B2*F2</f>
        <v>6000</v>
      </c>
      <c r="H2" s="12">
        <f t="shared" ref="H2:H3" si="3">C2*F2</f>
        <v>600</v>
      </c>
    </row>
    <row r="3">
      <c r="A3" s="18" t="s">
        <v>25</v>
      </c>
      <c r="B3" s="19">
        <v>3000.0</v>
      </c>
      <c r="C3" s="9">
        <f t="shared" si="1"/>
        <v>300</v>
      </c>
      <c r="D3" s="10" t="s">
        <v>26</v>
      </c>
      <c r="F3" s="8">
        <v>1.0</v>
      </c>
      <c r="G3" s="11">
        <f t="shared" si="2"/>
        <v>3000</v>
      </c>
      <c r="H3" s="12">
        <f t="shared" si="3"/>
        <v>300</v>
      </c>
    </row>
    <row r="4">
      <c r="A4" s="20" t="s">
        <v>27</v>
      </c>
      <c r="D4" s="21"/>
      <c r="E4" s="22"/>
      <c r="F4" s="23"/>
      <c r="G4" s="24"/>
      <c r="H4" s="25"/>
    </row>
    <row r="5">
      <c r="A5" s="26" t="s">
        <v>28</v>
      </c>
      <c r="B5" s="27">
        <v>300.0</v>
      </c>
      <c r="C5" s="13">
        <f t="shared" ref="C5:C8" si="4">B5*0.1</f>
        <v>30</v>
      </c>
      <c r="D5" s="14" t="s">
        <v>29</v>
      </c>
      <c r="F5" s="4">
        <v>2.0</v>
      </c>
      <c r="G5" s="11">
        <f t="shared" ref="G5:G8" si="5">B5*F5</f>
        <v>600</v>
      </c>
      <c r="H5" s="12">
        <f t="shared" ref="H5:H8" si="6">C5*F5</f>
        <v>60</v>
      </c>
    </row>
    <row r="6">
      <c r="A6" s="28" t="s">
        <v>30</v>
      </c>
      <c r="B6" s="27">
        <v>400.0</v>
      </c>
      <c r="C6" s="13">
        <f t="shared" si="4"/>
        <v>40</v>
      </c>
      <c r="D6" s="14" t="s">
        <v>31</v>
      </c>
      <c r="F6" s="4">
        <v>1.0</v>
      </c>
      <c r="G6" s="11">
        <f t="shared" si="5"/>
        <v>400</v>
      </c>
      <c r="H6" s="12">
        <f t="shared" si="6"/>
        <v>40</v>
      </c>
    </row>
    <row r="7">
      <c r="A7" s="28" t="s">
        <v>32</v>
      </c>
      <c r="B7" s="27">
        <v>600.0</v>
      </c>
      <c r="C7" s="13">
        <f t="shared" si="4"/>
        <v>60</v>
      </c>
      <c r="D7" s="14" t="s">
        <v>31</v>
      </c>
      <c r="F7" s="4">
        <v>1.0</v>
      </c>
      <c r="G7" s="11">
        <f t="shared" si="5"/>
        <v>600</v>
      </c>
      <c r="H7" s="12">
        <f t="shared" si="6"/>
        <v>60</v>
      </c>
    </row>
    <row r="8">
      <c r="A8" s="29" t="s">
        <v>15</v>
      </c>
      <c r="B8" s="27">
        <v>700.0</v>
      </c>
      <c r="C8" s="13">
        <f t="shared" si="4"/>
        <v>70</v>
      </c>
      <c r="D8" s="14" t="s">
        <v>31</v>
      </c>
      <c r="F8" s="4">
        <v>1.0</v>
      </c>
      <c r="G8" s="11">
        <f t="shared" si="5"/>
        <v>700</v>
      </c>
      <c r="H8" s="12">
        <f t="shared" si="6"/>
        <v>70</v>
      </c>
    </row>
    <row r="9">
      <c r="A9" s="30" t="s">
        <v>33</v>
      </c>
      <c r="B9" s="31" t="s">
        <v>8</v>
      </c>
      <c r="C9" s="14" t="s">
        <v>8</v>
      </c>
      <c r="D9" s="14" t="s">
        <v>31</v>
      </c>
      <c r="F9" s="4" t="s">
        <v>8</v>
      </c>
      <c r="G9" s="32" t="s">
        <v>8</v>
      </c>
      <c r="H9" s="6" t="s">
        <v>8</v>
      </c>
    </row>
    <row r="10">
      <c r="A10" s="8" t="s">
        <v>34</v>
      </c>
      <c r="B10" s="4">
        <v>800.0</v>
      </c>
      <c r="C10" s="13">
        <f t="shared" ref="C10:C12" si="7">B10*0.1</f>
        <v>80</v>
      </c>
      <c r="D10" s="14" t="s">
        <v>8</v>
      </c>
      <c r="F10" s="4">
        <v>1.0</v>
      </c>
      <c r="G10" s="11">
        <f t="shared" ref="G10:G12" si="8">B10*F10</f>
        <v>800</v>
      </c>
      <c r="H10" s="12">
        <f t="shared" ref="H10:H12" si="9">C10*F10</f>
        <v>80</v>
      </c>
    </row>
    <row r="11">
      <c r="A11" s="4" t="s">
        <v>35</v>
      </c>
      <c r="B11" s="4">
        <v>1600.0</v>
      </c>
      <c r="C11" s="13">
        <f t="shared" si="7"/>
        <v>160</v>
      </c>
      <c r="D11" s="14" t="s">
        <v>8</v>
      </c>
      <c r="F11" s="4">
        <v>1.0</v>
      </c>
      <c r="G11" s="11">
        <f t="shared" si="8"/>
        <v>1600</v>
      </c>
      <c r="H11" s="12">
        <f t="shared" si="9"/>
        <v>160</v>
      </c>
    </row>
    <row r="12">
      <c r="A12" s="15" t="s">
        <v>36</v>
      </c>
      <c r="B12" s="4">
        <v>2400.0</v>
      </c>
      <c r="C12" s="13">
        <f t="shared" si="7"/>
        <v>240</v>
      </c>
      <c r="D12" s="14" t="s">
        <v>8</v>
      </c>
      <c r="F12" s="4">
        <v>1.0</v>
      </c>
      <c r="G12" s="11">
        <f t="shared" si="8"/>
        <v>2400</v>
      </c>
      <c r="H12" s="12">
        <f t="shared" si="9"/>
        <v>240</v>
      </c>
    </row>
    <row r="13">
      <c r="A13" s="30" t="s">
        <v>37</v>
      </c>
      <c r="B13" s="31" t="s">
        <v>8</v>
      </c>
      <c r="C13" s="14" t="s">
        <v>8</v>
      </c>
      <c r="D13" s="14" t="s">
        <v>31</v>
      </c>
      <c r="F13" s="4" t="s">
        <v>8</v>
      </c>
      <c r="G13" s="32" t="s">
        <v>8</v>
      </c>
      <c r="H13" s="6" t="s">
        <v>8</v>
      </c>
    </row>
    <row r="14">
      <c r="A14" s="8" t="s">
        <v>38</v>
      </c>
      <c r="B14" s="4">
        <v>1700.0</v>
      </c>
      <c r="C14" s="4">
        <f t="shared" ref="C14:C16" si="10">B14*0.1</f>
        <v>170</v>
      </c>
      <c r="D14" s="14" t="s">
        <v>8</v>
      </c>
      <c r="F14" s="4">
        <v>1.0</v>
      </c>
      <c r="G14" s="11">
        <f t="shared" ref="G14:G16" si="11">B14*F14</f>
        <v>1700</v>
      </c>
      <c r="H14" s="12">
        <f t="shared" ref="H14:H16" si="12">C14*F14</f>
        <v>170</v>
      </c>
    </row>
    <row r="15">
      <c r="A15" s="4" t="s">
        <v>39</v>
      </c>
      <c r="B15" s="4">
        <v>2700.0</v>
      </c>
      <c r="C15" s="4">
        <f t="shared" si="10"/>
        <v>270</v>
      </c>
      <c r="D15" s="14" t="s">
        <v>8</v>
      </c>
      <c r="F15" s="4">
        <v>1.0</v>
      </c>
      <c r="G15" s="11">
        <f t="shared" si="11"/>
        <v>2700</v>
      </c>
      <c r="H15" s="12">
        <f t="shared" si="12"/>
        <v>270</v>
      </c>
    </row>
    <row r="16">
      <c r="A16" s="15" t="s">
        <v>40</v>
      </c>
      <c r="B16" s="4">
        <v>3500.0</v>
      </c>
      <c r="C16" s="4">
        <f t="shared" si="10"/>
        <v>350</v>
      </c>
      <c r="D16" s="14" t="s">
        <v>8</v>
      </c>
      <c r="F16" s="4">
        <v>1.0</v>
      </c>
      <c r="G16" s="11">
        <f t="shared" si="11"/>
        <v>3500</v>
      </c>
      <c r="H16" s="12">
        <f t="shared" si="12"/>
        <v>350</v>
      </c>
    </row>
    <row r="17">
      <c r="A17" s="30" t="s">
        <v>41</v>
      </c>
      <c r="B17" s="31" t="s">
        <v>8</v>
      </c>
      <c r="C17" s="14" t="s">
        <v>8</v>
      </c>
      <c r="D17" s="14" t="s">
        <v>31</v>
      </c>
      <c r="E17" s="33"/>
      <c r="F17" s="4" t="s">
        <v>8</v>
      </c>
      <c r="G17" s="32" t="s">
        <v>8</v>
      </c>
      <c r="H17" s="6" t="s">
        <v>8</v>
      </c>
    </row>
    <row r="18">
      <c r="A18" s="8" t="s">
        <v>34</v>
      </c>
      <c r="B18" s="4">
        <v>600.0</v>
      </c>
      <c r="C18" s="13">
        <f t="shared" ref="C18:C20" si="13">B18*0.1</f>
        <v>60</v>
      </c>
      <c r="D18" s="14" t="s">
        <v>8</v>
      </c>
      <c r="F18" s="4">
        <v>1.0</v>
      </c>
      <c r="G18" s="11">
        <f t="shared" ref="G18:G20" si="14">B18*F18</f>
        <v>600</v>
      </c>
      <c r="H18" s="12">
        <f t="shared" ref="H18:H20" si="15">C18*F18</f>
        <v>60</v>
      </c>
    </row>
    <row r="19">
      <c r="A19" s="4" t="s">
        <v>35</v>
      </c>
      <c r="B19" s="4">
        <v>1200.0</v>
      </c>
      <c r="C19" s="13">
        <f t="shared" si="13"/>
        <v>120</v>
      </c>
      <c r="D19" s="14" t="s">
        <v>8</v>
      </c>
      <c r="E19" s="33"/>
      <c r="F19" s="4">
        <v>1.0</v>
      </c>
      <c r="G19" s="11">
        <f t="shared" si="14"/>
        <v>1200</v>
      </c>
      <c r="H19" s="12">
        <f t="shared" si="15"/>
        <v>120</v>
      </c>
    </row>
    <row r="20">
      <c r="A20" s="4" t="s">
        <v>36</v>
      </c>
      <c r="B20" s="4">
        <v>2000.0</v>
      </c>
      <c r="C20" s="13">
        <f t="shared" si="13"/>
        <v>200</v>
      </c>
      <c r="D20" s="14" t="s">
        <v>8</v>
      </c>
      <c r="E20" s="33"/>
      <c r="F20" s="4">
        <v>1.0</v>
      </c>
      <c r="G20" s="11">
        <f t="shared" si="14"/>
        <v>2000</v>
      </c>
      <c r="H20" s="12">
        <f t="shared" si="15"/>
        <v>200</v>
      </c>
    </row>
    <row r="21">
      <c r="A21" s="34" t="s">
        <v>42</v>
      </c>
      <c r="E21" s="35"/>
      <c r="F21" s="22"/>
      <c r="G21" s="24"/>
      <c r="H21" s="25"/>
      <c r="I21" s="36" t="s">
        <v>43</v>
      </c>
    </row>
    <row r="22">
      <c r="A22" s="37" t="s">
        <v>44</v>
      </c>
      <c r="B22" s="38">
        <v>300.0</v>
      </c>
      <c r="C22" s="39">
        <f t="shared" ref="C22:C38" si="16">B22*0</f>
        <v>0</v>
      </c>
      <c r="D22" s="40" t="s">
        <v>45</v>
      </c>
      <c r="E22" s="41"/>
      <c r="F22" s="4">
        <v>1.0</v>
      </c>
      <c r="G22" s="11">
        <f t="shared" ref="G22:G38" si="17">B22*F22</f>
        <v>300</v>
      </c>
      <c r="H22" s="12"/>
      <c r="I22" s="12">
        <f t="shared" ref="I22:I23" si="18">F22*G22*0.1</f>
        <v>30</v>
      </c>
    </row>
    <row r="23">
      <c r="A23" s="42" t="s">
        <v>46</v>
      </c>
      <c r="B23" s="43">
        <v>1200.0</v>
      </c>
      <c r="C23" s="39">
        <f t="shared" si="16"/>
        <v>0</v>
      </c>
      <c r="D23" s="44" t="s">
        <v>45</v>
      </c>
      <c r="E23" s="33"/>
      <c r="F23" s="4">
        <v>1.0</v>
      </c>
      <c r="G23" s="11">
        <f t="shared" si="17"/>
        <v>1200</v>
      </c>
      <c r="H23" s="12"/>
      <c r="I23" s="12">
        <f t="shared" si="18"/>
        <v>120</v>
      </c>
    </row>
    <row r="24">
      <c r="A24" s="45" t="s">
        <v>47</v>
      </c>
      <c r="B24" s="43">
        <v>1000.0</v>
      </c>
      <c r="C24" s="39">
        <f t="shared" si="16"/>
        <v>0</v>
      </c>
      <c r="D24" s="46"/>
      <c r="E24" s="33"/>
      <c r="F24" s="13"/>
      <c r="G24" s="11">
        <f t="shared" si="17"/>
        <v>0</v>
      </c>
      <c r="H24" s="12"/>
      <c r="I24" s="12">
        <f t="shared" ref="I24:I26" si="19">F24*G24*0</f>
        <v>0</v>
      </c>
    </row>
    <row r="25">
      <c r="A25" s="37" t="s">
        <v>48</v>
      </c>
      <c r="B25" s="43">
        <v>2000.0</v>
      </c>
      <c r="C25" s="39">
        <f t="shared" si="16"/>
        <v>0</v>
      </c>
      <c r="D25" s="46"/>
      <c r="E25" s="33"/>
      <c r="F25" s="13"/>
      <c r="G25" s="11">
        <f t="shared" si="17"/>
        <v>0</v>
      </c>
      <c r="H25" s="12"/>
      <c r="I25" s="12">
        <f t="shared" si="19"/>
        <v>0</v>
      </c>
    </row>
    <row r="26">
      <c r="A26" s="42" t="s">
        <v>49</v>
      </c>
      <c r="B26" s="43">
        <v>4000.0</v>
      </c>
      <c r="C26" s="39">
        <f t="shared" si="16"/>
        <v>0</v>
      </c>
      <c r="D26" s="46"/>
      <c r="E26" s="33"/>
      <c r="F26" s="4">
        <v>5.0</v>
      </c>
      <c r="G26" s="11">
        <f t="shared" si="17"/>
        <v>20000</v>
      </c>
      <c r="H26" s="12"/>
      <c r="I26" s="12">
        <f t="shared" si="19"/>
        <v>0</v>
      </c>
    </row>
    <row r="27">
      <c r="A27" s="45" t="s">
        <v>50</v>
      </c>
      <c r="B27" s="43">
        <v>400.0</v>
      </c>
      <c r="C27" s="39">
        <f t="shared" si="16"/>
        <v>0</v>
      </c>
      <c r="D27" s="47" t="s">
        <v>51</v>
      </c>
      <c r="E27" s="33"/>
      <c r="F27" s="4">
        <v>1.0</v>
      </c>
      <c r="G27" s="11">
        <f t="shared" si="17"/>
        <v>400</v>
      </c>
      <c r="H27" s="12"/>
      <c r="I27" s="12">
        <f t="shared" ref="I27:I35" si="20">F27*G27*0.1</f>
        <v>40</v>
      </c>
    </row>
    <row r="28">
      <c r="A28" s="37" t="s">
        <v>52</v>
      </c>
      <c r="B28" s="43">
        <v>500.0</v>
      </c>
      <c r="C28" s="39">
        <f t="shared" si="16"/>
        <v>0</v>
      </c>
      <c r="D28" s="48"/>
      <c r="E28" s="33"/>
      <c r="F28" s="4">
        <v>1.0</v>
      </c>
      <c r="G28" s="11">
        <f t="shared" si="17"/>
        <v>500</v>
      </c>
      <c r="H28" s="12"/>
      <c r="I28" s="12">
        <f t="shared" si="20"/>
        <v>50</v>
      </c>
    </row>
    <row r="29">
      <c r="A29" s="42" t="s">
        <v>53</v>
      </c>
      <c r="B29" s="43">
        <v>600.0</v>
      </c>
      <c r="C29" s="39">
        <f t="shared" si="16"/>
        <v>0</v>
      </c>
      <c r="D29" s="48"/>
      <c r="E29" s="33"/>
      <c r="F29" s="4">
        <v>1.0</v>
      </c>
      <c r="G29" s="11">
        <f t="shared" si="17"/>
        <v>600</v>
      </c>
      <c r="H29" s="12"/>
      <c r="I29" s="12">
        <f t="shared" si="20"/>
        <v>60</v>
      </c>
    </row>
    <row r="30">
      <c r="A30" s="45" t="s">
        <v>54</v>
      </c>
      <c r="B30" s="43">
        <v>600.0</v>
      </c>
      <c r="C30" s="39">
        <f t="shared" si="16"/>
        <v>0</v>
      </c>
      <c r="D30" s="48"/>
      <c r="E30" s="33"/>
      <c r="F30" s="4">
        <v>1.0</v>
      </c>
      <c r="G30" s="11">
        <f t="shared" si="17"/>
        <v>600</v>
      </c>
      <c r="H30" s="12"/>
      <c r="I30" s="12">
        <f t="shared" si="20"/>
        <v>60</v>
      </c>
    </row>
    <row r="31">
      <c r="A31" s="37" t="s">
        <v>55</v>
      </c>
      <c r="B31" s="43">
        <v>750.0</v>
      </c>
      <c r="C31" s="39">
        <f t="shared" si="16"/>
        <v>0</v>
      </c>
      <c r="D31" s="48"/>
      <c r="E31" s="33"/>
      <c r="F31" s="4">
        <v>1.0</v>
      </c>
      <c r="G31" s="11">
        <f t="shared" si="17"/>
        <v>750</v>
      </c>
      <c r="H31" s="12"/>
      <c r="I31" s="12">
        <f t="shared" si="20"/>
        <v>75</v>
      </c>
    </row>
    <row r="32">
      <c r="A32" s="37" t="s">
        <v>56</v>
      </c>
      <c r="B32" s="43">
        <v>900.0</v>
      </c>
      <c r="C32" s="39">
        <f t="shared" si="16"/>
        <v>0</v>
      </c>
      <c r="D32" s="48"/>
      <c r="E32" s="33"/>
      <c r="F32" s="4">
        <v>1.0</v>
      </c>
      <c r="G32" s="11">
        <f t="shared" si="17"/>
        <v>900</v>
      </c>
      <c r="H32" s="12"/>
      <c r="I32" s="12">
        <f t="shared" si="20"/>
        <v>90</v>
      </c>
    </row>
    <row r="33">
      <c r="A33" s="37" t="s">
        <v>57</v>
      </c>
      <c r="B33" s="43">
        <v>1300.0</v>
      </c>
      <c r="C33" s="39">
        <f t="shared" si="16"/>
        <v>0</v>
      </c>
      <c r="D33" s="48"/>
      <c r="E33" s="33"/>
      <c r="F33" s="4">
        <v>1.0</v>
      </c>
      <c r="G33" s="11">
        <f t="shared" si="17"/>
        <v>1300</v>
      </c>
      <c r="H33" s="12"/>
      <c r="I33" s="12">
        <f t="shared" si="20"/>
        <v>130</v>
      </c>
    </row>
    <row r="34">
      <c r="A34" s="37" t="s">
        <v>58</v>
      </c>
      <c r="B34" s="43">
        <v>500.0</v>
      </c>
      <c r="C34" s="39">
        <f t="shared" si="16"/>
        <v>0</v>
      </c>
      <c r="D34" s="48"/>
      <c r="E34" s="33"/>
      <c r="F34" s="4">
        <v>1.0</v>
      </c>
      <c r="G34" s="11">
        <f t="shared" si="17"/>
        <v>500</v>
      </c>
      <c r="H34" s="12"/>
      <c r="I34" s="12">
        <f t="shared" si="20"/>
        <v>50</v>
      </c>
    </row>
    <row r="35">
      <c r="A35" s="42" t="s">
        <v>59</v>
      </c>
      <c r="B35" s="43">
        <v>700.0</v>
      </c>
      <c r="C35" s="39">
        <f t="shared" si="16"/>
        <v>0</v>
      </c>
      <c r="D35" s="49"/>
      <c r="E35" s="33"/>
      <c r="F35" s="4">
        <v>1.0</v>
      </c>
      <c r="G35" s="11">
        <f t="shared" si="17"/>
        <v>700</v>
      </c>
      <c r="H35" s="12"/>
      <c r="I35" s="12">
        <f t="shared" si="20"/>
        <v>70</v>
      </c>
    </row>
    <row r="36">
      <c r="A36" s="45" t="s">
        <v>60</v>
      </c>
      <c r="B36" s="43">
        <v>3000.0</v>
      </c>
      <c r="C36" s="39">
        <f t="shared" si="16"/>
        <v>0</v>
      </c>
      <c r="D36" s="50" t="s">
        <v>61</v>
      </c>
      <c r="E36" s="33"/>
      <c r="F36" s="4">
        <v>2.0</v>
      </c>
      <c r="G36" s="11">
        <f t="shared" si="17"/>
        <v>6000</v>
      </c>
      <c r="H36" s="12"/>
      <c r="I36" s="51">
        <f>1000*F36</f>
        <v>2000</v>
      </c>
    </row>
    <row r="37">
      <c r="A37" s="37" t="s">
        <v>62</v>
      </c>
      <c r="B37" s="43">
        <v>4500.0</v>
      </c>
      <c r="C37" s="39">
        <f t="shared" si="16"/>
        <v>0</v>
      </c>
      <c r="D37" s="52" t="s">
        <v>61</v>
      </c>
      <c r="E37" s="33"/>
      <c r="F37" s="4">
        <v>1.0</v>
      </c>
      <c r="G37" s="11">
        <f t="shared" si="17"/>
        <v>4500</v>
      </c>
      <c r="H37" s="12"/>
      <c r="I37" s="6">
        <f>1500*F37</f>
        <v>1500</v>
      </c>
    </row>
    <row r="38">
      <c r="A38" s="42" t="s">
        <v>63</v>
      </c>
      <c r="B38" s="43">
        <v>6000.0</v>
      </c>
      <c r="C38" s="39">
        <f t="shared" si="16"/>
        <v>0</v>
      </c>
      <c r="D38" s="53" t="s">
        <v>61</v>
      </c>
      <c r="E38" s="33"/>
      <c r="F38" s="4">
        <v>1.0</v>
      </c>
      <c r="G38" s="11">
        <f t="shared" si="17"/>
        <v>6000</v>
      </c>
      <c r="H38" s="12"/>
      <c r="I38" s="6">
        <f>2000*F38</f>
        <v>2000</v>
      </c>
    </row>
    <row r="39">
      <c r="E39" s="6" t="s">
        <v>22</v>
      </c>
      <c r="F39" s="54">
        <f t="shared" ref="F39:H39" si="21">SUM(F2:F38)</f>
        <v>36</v>
      </c>
      <c r="G39" s="54">
        <f t="shared" si="21"/>
        <v>72050</v>
      </c>
      <c r="H39" s="55">
        <f t="shared" si="21"/>
        <v>2780</v>
      </c>
      <c r="I39" s="55">
        <f>SUM(I22:I38)</f>
        <v>6275</v>
      </c>
    </row>
  </sheetData>
  <mergeCells count="3">
    <mergeCell ref="A4:D4"/>
    <mergeCell ref="A21:D21"/>
    <mergeCell ref="D27:D35"/>
  </mergeCells>
  <drawing r:id="rId1"/>
</worksheet>
</file>